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832" activeTab="0"/>
  </bookViews>
  <sheets>
    <sheet name="Gravity Model" sheetId="1" r:id="rId1"/>
    <sheet name="Production Allocation" sheetId="2" r:id="rId2"/>
    <sheet name="Location &amp; Allocation" sheetId="3" r:id="rId3"/>
  </sheets>
  <definedNames>
    <definedName name="solver_cvg" localSheetId="0" hidden="1">0.0001</definedName>
    <definedName name="solver_cvg" localSheetId="2" hidden="1">0.001</definedName>
    <definedName name="solver_cvg" localSheetId="1" hidden="1">0.001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ua" localSheetId="2" hidden="1">1</definedName>
    <definedName name="solver_dua" localSheetId="1" hidden="1">1</definedName>
    <definedName name="solver_eng" localSheetId="0" hidden="1">1</definedName>
    <definedName name="solver_eng" localSheetId="2" hidden="1">1</definedName>
    <definedName name="solver_eng" localSheetId="1" hidden="1">2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bd" localSheetId="2" hidden="1">2</definedName>
    <definedName name="solver_ibd" localSheetId="1" hidden="1">2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2" hidden="1">'Location &amp; Allocation'!$B$30:$G$30</definedName>
    <definedName name="solver_lhs1" localSheetId="1" hidden="1">'Production Allocation'!$B$30:$G$30</definedName>
    <definedName name="solver_lhs2" localSheetId="2" hidden="1">'Location &amp; Allocation'!$B$30:$G$30</definedName>
    <definedName name="solver_lhs2" localSheetId="1" hidden="1">'Production Allocation'!$B$30:$G$30</definedName>
    <definedName name="solver_lhs3" localSheetId="2" hidden="1">'Location &amp; Allocation'!$B$30:$G$30</definedName>
    <definedName name="solver_lhs3" localSheetId="1" hidden="1">'Production Allocation'!$B$30:$G$30</definedName>
    <definedName name="solver_lhs4" localSheetId="2" hidden="1">'Location &amp; Allocation'!$B$30:$G$30</definedName>
    <definedName name="solver_lhs4" localSheetId="1" hidden="1">'Production Allocation'!$B$16:$G$20</definedName>
    <definedName name="solver_lhs5" localSheetId="2" hidden="1">'Location &amp; Allocation'!$B$24:$B$28</definedName>
    <definedName name="solver_lhs5" localSheetId="1" hidden="1">'Production Allocation'!$B$24:$B$28</definedName>
    <definedName name="solver_lhs6" localSheetId="2" hidden="1">'Location &amp; Allocation'!$B$27</definedName>
    <definedName name="solver_lhs6" localSheetId="1" hidden="1">'Production Allocation'!$B$27</definedName>
    <definedName name="solver_lhs7" localSheetId="2" hidden="1">'Location &amp; Allocation'!$B$28</definedName>
    <definedName name="solver_lhs7" localSheetId="1" hidden="1">'Production Allocation'!$B$28</definedName>
    <definedName name="solver_lin" localSheetId="0" hidden="1">2</definedName>
    <definedName name="solver_lin" localSheetId="2" hidden="1">1</definedName>
    <definedName name="solver_lin" localSheetId="1" hidden="1">1</definedName>
    <definedName name="solver_lva" localSheetId="2" hidden="1">2</definedName>
    <definedName name="solver_lva" localSheetId="1" hidden="1">2</definedName>
    <definedName name="solver_mip" localSheetId="0" hidden="1">2147483647</definedName>
    <definedName name="solver_mip" localSheetId="2" hidden="1">1000</definedName>
    <definedName name="solver_mip" localSheetId="1" hidden="1">1000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od" localSheetId="0" hidden="1">2147483647</definedName>
    <definedName name="solver_nod" localSheetId="2" hidden="1">1000</definedName>
    <definedName name="solver_nod" localSheetId="1" hidden="1">1000</definedName>
    <definedName name="solver_num" localSheetId="0" hidden="1">0</definedName>
    <definedName name="solver_num" localSheetId="2" hidden="1">0</definedName>
    <definedName name="solver_num" localSheetId="1" hidden="1">0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fx" localSheetId="2" hidden="1">2</definedName>
    <definedName name="solver_ofx" localSheetId="1" hidden="1">2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o" localSheetId="2" hidden="1">2</definedName>
    <definedName name="solver_pro" localSheetId="1" hidden="1">2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el1" localSheetId="2" hidden="1">2</definedName>
    <definedName name="solver_rel1" localSheetId="1" hidden="1">2</definedName>
    <definedName name="solver_rel2" localSheetId="2" hidden="1">2</definedName>
    <definedName name="solver_rel2" localSheetId="1" hidden="1">2</definedName>
    <definedName name="solver_rel3" localSheetId="2" hidden="1">2</definedName>
    <definedName name="solver_rel3" localSheetId="1" hidden="1">2</definedName>
    <definedName name="solver_rel4" localSheetId="2" hidden="1">2</definedName>
    <definedName name="solver_rel4" localSheetId="1" hidden="1">3</definedName>
    <definedName name="solver_rel5" localSheetId="2" hidden="1">3</definedName>
    <definedName name="solver_rel5" localSheetId="1" hidden="1">3</definedName>
    <definedName name="solver_rel6" localSheetId="2" hidden="1">3</definedName>
    <definedName name="solver_rel6" localSheetId="1" hidden="1">3</definedName>
    <definedName name="solver_rel7" localSheetId="2" hidden="1">3</definedName>
    <definedName name="solver_rel7" localSheetId="1" hidden="1">3</definedName>
    <definedName name="solver_reo" localSheetId="2" hidden="1">2</definedName>
    <definedName name="solver_reo" localSheetId="1" hidden="1">2</definedName>
    <definedName name="solver_rep" localSheetId="2" hidden="1">2</definedName>
    <definedName name="solver_rep" localSheetId="1" hidden="1">2</definedName>
    <definedName name="solver_rhs1" localSheetId="2" hidden="1">0</definedName>
    <definedName name="solver_rhs1" localSheetId="1" hidden="1">0</definedName>
    <definedName name="solver_rhs2" localSheetId="2" hidden="1">0</definedName>
    <definedName name="solver_rhs2" localSheetId="1" hidden="1">0</definedName>
    <definedName name="solver_rhs3" localSheetId="2" hidden="1">0</definedName>
    <definedName name="solver_rhs3" localSheetId="1" hidden="1">0</definedName>
    <definedName name="solver_rhs4" localSheetId="2" hidden="1">0</definedName>
    <definedName name="solver_rhs4" localSheetId="1" hidden="1">0</definedName>
    <definedName name="solver_rhs5" localSheetId="2" hidden="1">0</definedName>
    <definedName name="solver_rhs5" localSheetId="1" hidden="1">0</definedName>
    <definedName name="solver_rhs6" localSheetId="2" hidden="1">0</definedName>
    <definedName name="solver_rhs6" localSheetId="1" hidden="1">0</definedName>
    <definedName name="solver_rhs7" localSheetId="2" hidden="1">0</definedName>
    <definedName name="solver_rhs7" localSheetId="1" hidden="1">0</definedName>
    <definedName name="solver_rlx" localSheetId="0" hidden="1">1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0</definedName>
    <definedName name="solver_ssz" localSheetId="1" hidden="1">0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ms" localSheetId="2" hidden="1">2</definedName>
    <definedName name="solver_tms" localSheetId="1" hidden="1">2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0" hidden="1">2</definedName>
    <definedName name="solver_typ" localSheetId="2" hidden="1">2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<sst xmlns="http://schemas.openxmlformats.org/spreadsheetml/2006/main" count="191" uniqueCount="94">
  <si>
    <t>Constraints</t>
  </si>
  <si>
    <t>Demand</t>
  </si>
  <si>
    <t>Cost =</t>
  </si>
  <si>
    <t>Atlanta</t>
  </si>
  <si>
    <t>Boston</t>
  </si>
  <si>
    <t>Chicago</t>
  </si>
  <si>
    <t>Denver</t>
  </si>
  <si>
    <t>Omaha</t>
  </si>
  <si>
    <t>Portland</t>
  </si>
  <si>
    <t>Baltimore</t>
  </si>
  <si>
    <t>Salt Lake</t>
  </si>
  <si>
    <t>Memphis</t>
  </si>
  <si>
    <t>Wichita</t>
  </si>
  <si>
    <t>Plants</t>
  </si>
  <si>
    <t>Excess Capacity</t>
  </si>
  <si>
    <t>Cheyenne</t>
  </si>
  <si>
    <t>Supply City</t>
  </si>
  <si>
    <t>Demand City
Production and Transportation Cost per 1000 Units</t>
  </si>
  <si>
    <t>Decision Variables</t>
  </si>
  <si>
    <t>Objective Function</t>
  </si>
  <si>
    <t>(1=open)</t>
  </si>
  <si>
    <t>Unmet Demand</t>
  </si>
  <si>
    <t>Demand City - Production Allocation (1000 Units)</t>
  </si>
  <si>
    <t>Linear Program Formulations</t>
  </si>
  <si>
    <r>
      <t>D</t>
    </r>
    <r>
      <rPr>
        <i/>
        <vertAlign val="subscript"/>
        <sz val="11"/>
        <rFont val="Times New Roman"/>
        <family val="1"/>
      </rPr>
      <t>j</t>
    </r>
    <r>
      <rPr>
        <sz val="11"/>
        <rFont val="Times New Roman"/>
        <family val="1"/>
      </rPr>
      <t xml:space="preserve"> = </t>
    </r>
  </si>
  <si>
    <r>
      <t xml:space="preserve">Annual demand from market </t>
    </r>
    <r>
      <rPr>
        <i/>
        <sz val="11"/>
        <rFont val="Times New Roman"/>
        <family val="1"/>
      </rPr>
      <t>j</t>
    </r>
  </si>
  <si>
    <r>
      <t>K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 </t>
    </r>
  </si>
  <si>
    <r>
      <t xml:space="preserve">Potential capacity of factory </t>
    </r>
    <r>
      <rPr>
        <i/>
        <sz val="11"/>
        <rFont val="Times New Roman"/>
        <family val="1"/>
      </rPr>
      <t>i</t>
    </r>
  </si>
  <si>
    <r>
      <t>f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</t>
    </r>
  </si>
  <si>
    <r>
      <t xml:space="preserve">Annualized fixed cost of keeping factory </t>
    </r>
    <r>
      <rPr>
        <i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open</t>
    </r>
  </si>
  <si>
    <r>
      <t>c</t>
    </r>
    <r>
      <rPr>
        <i/>
        <vertAlign val="subscript"/>
        <sz val="11"/>
        <rFont val="Times New Roman"/>
        <family val="1"/>
      </rPr>
      <t>ij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=</t>
    </r>
  </si>
  <si>
    <r>
      <t>n</t>
    </r>
    <r>
      <rPr>
        <sz val="11"/>
        <rFont val="Times New Roman"/>
        <family val="1"/>
      </rPr>
      <t xml:space="preserve"> =</t>
    </r>
  </si>
  <si>
    <t>Number of potential factory locations</t>
  </si>
  <si>
    <r>
      <t>m</t>
    </r>
    <r>
      <rPr>
        <sz val="11"/>
        <rFont val="Times New Roman"/>
        <family val="1"/>
      </rPr>
      <t xml:space="preserve"> =</t>
    </r>
  </si>
  <si>
    <t>Number of markets or demand points</t>
  </si>
  <si>
    <t>Model Inputs:</t>
  </si>
  <si>
    <t>Decision Variables:</t>
  </si>
  <si>
    <r>
      <t>y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</t>
    </r>
  </si>
  <si>
    <r>
      <t xml:space="preserve">1 if factory </t>
    </r>
    <r>
      <rPr>
        <i/>
        <sz val="11"/>
        <rFont val="Times New Roman"/>
        <family val="1"/>
      </rPr>
      <t xml:space="preserve">i </t>
    </r>
    <r>
      <rPr>
        <sz val="11"/>
        <rFont val="Times New Roman"/>
        <family val="1"/>
      </rPr>
      <t>is open, 0 otherwise.</t>
    </r>
  </si>
  <si>
    <r>
      <t>x</t>
    </r>
    <r>
      <rPr>
        <i/>
        <vertAlign val="subscript"/>
        <sz val="11"/>
        <rFont val="Times New Roman"/>
        <family val="1"/>
      </rPr>
      <t>ij</t>
    </r>
    <r>
      <rPr>
        <sz val="11"/>
        <rFont val="Times New Roman"/>
        <family val="1"/>
      </rPr>
      <t xml:space="preserve"> =</t>
    </r>
  </si>
  <si>
    <r>
      <t xml:space="preserve">Quantity shipped from factory </t>
    </r>
    <r>
      <rPr>
        <i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to market </t>
    </r>
    <r>
      <rPr>
        <i/>
        <sz val="11"/>
        <rFont val="Times New Roman"/>
        <family val="1"/>
      </rPr>
      <t>j</t>
    </r>
  </si>
  <si>
    <r>
      <t xml:space="preserve">Cost of producing and shipping one unit from factory </t>
    </r>
    <r>
      <rPr>
        <i/>
        <sz val="11"/>
        <rFont val="Times New Roman"/>
        <family val="1"/>
      </rPr>
      <t xml:space="preserve">i </t>
    </r>
    <r>
      <rPr>
        <sz val="11"/>
        <rFont val="Times New Roman"/>
        <family val="1"/>
      </rPr>
      <t xml:space="preserve">to market </t>
    </r>
    <r>
      <rPr>
        <i/>
        <sz val="11"/>
        <rFont val="Times New Roman"/>
        <family val="1"/>
      </rPr>
      <t>j</t>
    </r>
    <r>
      <rPr>
        <sz val="11"/>
        <rFont val="Times New Roman"/>
        <family val="1"/>
      </rPr>
      <t xml:space="preserve"> </t>
    </r>
  </si>
  <si>
    <t>(cost includes production, inventory, and transportation)</t>
  </si>
  <si>
    <t xml:space="preserve">Fixed </t>
  </si>
  <si>
    <t>Cost ($)</t>
  </si>
  <si>
    <t>Inputs - Costs, Capacities, Demands (for TelecomOptic = TelecomOne + HighOptic)</t>
  </si>
  <si>
    <t>Inputs - Costs, Capacities, Demands (for TelecomOne and HighOptic)</t>
  </si>
  <si>
    <t>Total Cost (TelecomOne and HighOptic) =</t>
  </si>
  <si>
    <t>Total Cost (TelecomOptic) =</t>
  </si>
  <si>
    <t>Total Cost Savings =</t>
  </si>
  <si>
    <t>Baltimore (T)</t>
  </si>
  <si>
    <t>Memphis (T)</t>
  </si>
  <si>
    <t>Wichita (T)</t>
  </si>
  <si>
    <t>Cheyenne (H)</t>
  </si>
  <si>
    <t>Salt Lake (H)</t>
  </si>
  <si>
    <t>Fixed Cost (TelecomOne) =</t>
  </si>
  <si>
    <t>Total Cost (TelecomOne) =</t>
  </si>
  <si>
    <t>Variable Cost (HighOptic) =</t>
  </si>
  <si>
    <t>Fixed Cost (HighOptic) =</t>
  </si>
  <si>
    <t>Total Cost (HighOptic) =</t>
  </si>
  <si>
    <t>Variable Cost (TelecomOne) =</t>
  </si>
  <si>
    <t>Capacity</t>
  </si>
  <si>
    <r>
      <t>Two Independent Companies: (1)</t>
    </r>
    <r>
      <rPr>
        <b/>
        <sz val="14"/>
        <color indexed="30"/>
        <rFont val="Arial"/>
        <family val="2"/>
      </rPr>
      <t>TelecomOne</t>
    </r>
    <r>
      <rPr>
        <b/>
        <sz val="14"/>
        <color indexed="56"/>
        <rFont val="Arial"/>
        <family val="2"/>
      </rPr>
      <t>, (2)</t>
    </r>
    <r>
      <rPr>
        <b/>
        <sz val="14"/>
        <color indexed="17"/>
        <rFont val="Arial"/>
        <family val="2"/>
      </rPr>
      <t>HighOptic</t>
    </r>
    <r>
      <rPr>
        <b/>
        <sz val="14"/>
        <color indexed="56"/>
        <rFont val="Arial"/>
        <family val="2"/>
      </rPr>
      <t xml:space="preserve"> </t>
    </r>
  </si>
  <si>
    <r>
      <t>One Merge Company: (1)</t>
    </r>
    <r>
      <rPr>
        <b/>
        <sz val="14"/>
        <color indexed="10"/>
        <rFont val="Arial"/>
        <family val="2"/>
      </rPr>
      <t xml:space="preserve">TelecomOptic </t>
    </r>
  </si>
  <si>
    <t>Capacity</t>
  </si>
  <si>
    <t>Steel Appliances</t>
  </si>
  <si>
    <t>運費</t>
  </si>
  <si>
    <t>運量</t>
  </si>
  <si>
    <t>地理座標</t>
  </si>
  <si>
    <t>距離</t>
  </si>
  <si>
    <t>Sources/</t>
  </si>
  <si>
    <t>$/Ton Mile</t>
  </si>
  <si>
    <t>Tons</t>
  </si>
  <si>
    <t>Coordinates</t>
  </si>
  <si>
    <t>Markets</t>
  </si>
  <si>
    <r>
      <t>F</t>
    </r>
    <r>
      <rPr>
        <b/>
        <i/>
        <vertAlign val="subscript"/>
        <sz val="12"/>
        <color indexed="12"/>
        <rFont val="Arial"/>
        <family val="2"/>
      </rPr>
      <t>n</t>
    </r>
  </si>
  <si>
    <r>
      <t>D</t>
    </r>
    <r>
      <rPr>
        <b/>
        <i/>
        <vertAlign val="subscript"/>
        <sz val="12"/>
        <color indexed="12"/>
        <rFont val="Arial"/>
        <family val="2"/>
      </rPr>
      <t>n</t>
    </r>
  </si>
  <si>
    <r>
      <t>x</t>
    </r>
    <r>
      <rPr>
        <b/>
        <i/>
        <vertAlign val="subscript"/>
        <sz val="12"/>
        <color indexed="12"/>
        <rFont val="Arial"/>
        <family val="2"/>
      </rPr>
      <t>n</t>
    </r>
  </si>
  <si>
    <r>
      <t>y</t>
    </r>
    <r>
      <rPr>
        <b/>
        <i/>
        <vertAlign val="subscript"/>
        <sz val="12"/>
        <color indexed="12"/>
        <rFont val="Arial"/>
        <family val="2"/>
      </rPr>
      <t>n</t>
    </r>
  </si>
  <si>
    <r>
      <t>d</t>
    </r>
    <r>
      <rPr>
        <b/>
        <i/>
        <vertAlign val="subscript"/>
        <sz val="12"/>
        <color indexed="10"/>
        <rFont val="Arial"/>
        <family val="2"/>
      </rPr>
      <t>n</t>
    </r>
  </si>
  <si>
    <t>Sources</t>
  </si>
  <si>
    <t>Buffalo</t>
  </si>
  <si>
    <t>St. Louis</t>
  </si>
  <si>
    <t>Jacksonville</t>
  </si>
  <si>
    <t>Philadelphia</t>
  </si>
  <si>
    <t>New York</t>
  </si>
  <si>
    <t>Facility Location</t>
  </si>
  <si>
    <t xml:space="preserve">x = </t>
  </si>
  <si>
    <t>y =</t>
  </si>
  <si>
    <t>Place</t>
  </si>
  <si>
    <t>X</t>
  </si>
  <si>
    <t>Y</t>
  </si>
  <si>
    <t>Buffalo</t>
  </si>
  <si>
    <t>Location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</si>
</sst>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E+00;&quot;磇&quot;"/>
    <numFmt numFmtId="185" formatCode="0.0E+00;\⼐"/>
    <numFmt numFmtId="186" formatCode="0.0E+00;&quot;&quot;"/>
    <numFmt numFmtId="187" formatCode="0E+00;&quot;&quot;"/>
    <numFmt numFmtId="188" formatCode="0.0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$&quot;#,##0.00"/>
    <numFmt numFmtId="197" formatCode="&quot;$&quot;#,##0.0"/>
    <numFmt numFmtId="198" formatCode="&quot;$&quot;#,##0"/>
    <numFmt numFmtId="199" formatCode="#,##0.00_);[Red]\(#,##0.00\)"/>
    <numFmt numFmtId="200" formatCode="#,##0.0_);[Red]\(#,##0.0\)"/>
    <numFmt numFmtId="201" formatCode="#,##0_);[Red]\(#,##0\)"/>
    <numFmt numFmtId="202" formatCode="_(* #,##0.000_);_(* \(#,##0.000\);_(* &quot;-&quot;??_);_(@_)"/>
    <numFmt numFmtId="203" formatCode="General_)"/>
    <numFmt numFmtId="204" formatCode="0.00_)"/>
    <numFmt numFmtId="205" formatCode="0_)"/>
  </numFmts>
  <fonts count="91"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細明體"/>
      <family val="3"/>
    </font>
    <font>
      <b/>
      <sz val="14"/>
      <color indexed="56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11"/>
      <color indexed="10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b/>
      <i/>
      <u val="single"/>
      <sz val="16"/>
      <color indexed="8"/>
      <name val="Arial"/>
      <family val="2"/>
    </font>
    <font>
      <b/>
      <i/>
      <u val="single"/>
      <sz val="12"/>
      <name val="Arial"/>
      <family val="2"/>
    </font>
    <font>
      <b/>
      <sz val="12"/>
      <name val="細明體"/>
      <family val="3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i/>
      <vertAlign val="subscript"/>
      <sz val="12"/>
      <color indexed="10"/>
      <name val="Arial"/>
      <family val="2"/>
    </font>
    <font>
      <sz val="12"/>
      <name val="Arial"/>
      <family val="2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18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0"/>
      <color indexed="56"/>
      <name val="Arial"/>
      <family val="2"/>
    </font>
    <font>
      <b/>
      <sz val="16"/>
      <color indexed="56"/>
      <name val="Arial"/>
      <family val="2"/>
    </font>
    <font>
      <b/>
      <i/>
      <u val="single"/>
      <sz val="16"/>
      <color indexed="56"/>
      <name val="Arial"/>
      <family val="2"/>
    </font>
    <font>
      <b/>
      <i/>
      <u val="single"/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3"/>
      <name val="Arial"/>
      <family val="2"/>
    </font>
    <font>
      <b/>
      <sz val="10"/>
      <color rgb="FFFF0000"/>
      <name val="Arial"/>
      <family val="2"/>
    </font>
    <font>
      <b/>
      <i/>
      <sz val="10"/>
      <color theme="3"/>
      <name val="Arial"/>
      <family val="2"/>
    </font>
    <font>
      <b/>
      <sz val="16"/>
      <color theme="3" tint="-0.4999699890613556"/>
      <name val="Arial"/>
      <family val="2"/>
    </font>
    <font>
      <b/>
      <i/>
      <u val="single"/>
      <sz val="16"/>
      <color theme="3" tint="-0.4999699890613556"/>
      <name val="Arial"/>
      <family val="2"/>
    </font>
    <font>
      <b/>
      <i/>
      <u val="single"/>
      <sz val="12"/>
      <color theme="3" tint="-0.4999699890613556"/>
      <name val="Arial"/>
      <family val="2"/>
    </font>
    <font>
      <b/>
      <sz val="12"/>
      <color theme="3" tint="-0.4999699890613556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rgb="FF006600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203" fontId="2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/>
    </xf>
    <xf numFmtId="192" fontId="0" fillId="0" borderId="35" xfId="34" applyNumberFormat="1" applyBorder="1" applyAlignment="1">
      <alignment/>
    </xf>
    <xf numFmtId="192" fontId="0" fillId="0" borderId="36" xfId="34" applyNumberFormat="1" applyBorder="1" applyAlignment="1">
      <alignment/>
    </xf>
    <xf numFmtId="192" fontId="0" fillId="0" borderId="37" xfId="34" applyNumberFormat="1" applyBorder="1" applyAlignment="1">
      <alignment/>
    </xf>
    <xf numFmtId="192" fontId="0" fillId="0" borderId="38" xfId="34" applyNumberFormat="1" applyBorder="1" applyAlignment="1">
      <alignment/>
    </xf>
    <xf numFmtId="192" fontId="0" fillId="0" borderId="0" xfId="34" applyNumberFormat="1" applyBorder="1" applyAlignment="1">
      <alignment/>
    </xf>
    <xf numFmtId="192" fontId="0" fillId="0" borderId="39" xfId="34" applyNumberFormat="1" applyBorder="1" applyAlignment="1">
      <alignment/>
    </xf>
    <xf numFmtId="190" fontId="0" fillId="0" borderId="40" xfId="43" applyNumberFormat="1" applyBorder="1" applyAlignment="1">
      <alignment/>
    </xf>
    <xf numFmtId="0" fontId="4" fillId="0" borderId="32" xfId="0" applyFont="1" applyBorder="1" applyAlignment="1">
      <alignment horizontal="right" wrapText="1"/>
    </xf>
    <xf numFmtId="1" fontId="0" fillId="0" borderId="3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35" xfId="34" applyNumberFormat="1" applyFill="1" applyBorder="1" applyAlignment="1">
      <alignment/>
    </xf>
    <xf numFmtId="1" fontId="0" fillId="0" borderId="36" xfId="34" applyNumberFormat="1" applyFill="1" applyBorder="1" applyAlignment="1">
      <alignment/>
    </xf>
    <xf numFmtId="1" fontId="0" fillId="0" borderId="36" xfId="34" applyNumberFormat="1" applyBorder="1" applyAlignment="1">
      <alignment/>
    </xf>
    <xf numFmtId="1" fontId="0" fillId="0" borderId="38" xfId="34" applyNumberFormat="1" applyFill="1" applyBorder="1" applyAlignment="1">
      <alignment/>
    </xf>
    <xf numFmtId="1" fontId="0" fillId="0" borderId="0" xfId="34" applyNumberFormat="1" applyFill="1" applyBorder="1" applyAlignment="1">
      <alignment/>
    </xf>
    <xf numFmtId="1" fontId="0" fillId="0" borderId="41" xfId="34" applyNumberFormat="1" applyFill="1" applyBorder="1" applyAlignment="1">
      <alignment/>
    </xf>
    <xf numFmtId="1" fontId="0" fillId="0" borderId="0" xfId="34" applyNumberFormat="1" applyBorder="1" applyAlignment="1">
      <alignment/>
    </xf>
    <xf numFmtId="1" fontId="0" fillId="0" borderId="22" xfId="34" applyNumberFormat="1" applyFill="1" applyBorder="1" applyAlignment="1">
      <alignment/>
    </xf>
    <xf numFmtId="1" fontId="0" fillId="0" borderId="13" xfId="34" applyNumberFormat="1" applyFill="1" applyBorder="1" applyAlignment="1">
      <alignment/>
    </xf>
    <xf numFmtId="1" fontId="0" fillId="0" borderId="13" xfId="34" applyNumberFormat="1" applyBorder="1" applyAlignment="1">
      <alignment/>
    </xf>
    <xf numFmtId="0" fontId="0" fillId="0" borderId="42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18" xfId="34" applyNumberFormat="1" applyBorder="1" applyAlignment="1">
      <alignment/>
    </xf>
    <xf numFmtId="1" fontId="0" fillId="0" borderId="12" xfId="34" applyNumberFormat="1" applyBorder="1" applyAlignment="1">
      <alignment/>
    </xf>
    <xf numFmtId="1" fontId="0" fillId="0" borderId="14" xfId="34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0" xfId="0" applyFill="1" applyAlignment="1">
      <alignment/>
    </xf>
    <xf numFmtId="190" fontId="4" fillId="0" borderId="0" xfId="43" applyNumberFormat="1" applyFont="1" applyFill="1" applyAlignment="1">
      <alignment/>
    </xf>
    <xf numFmtId="0" fontId="4" fillId="0" borderId="0" xfId="0" applyFont="1" applyBorder="1" applyAlignment="1">
      <alignment/>
    </xf>
    <xf numFmtId="190" fontId="0" fillId="0" borderId="0" xfId="43" applyNumberFormat="1" applyFont="1" applyBorder="1" applyAlignment="1">
      <alignment/>
    </xf>
    <xf numFmtId="0" fontId="4" fillId="0" borderId="45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90" fontId="0" fillId="0" borderId="0" xfId="43" applyNumberForma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 horizontal="center"/>
    </xf>
    <xf numFmtId="190" fontId="12" fillId="0" borderId="40" xfId="43" applyNumberFormat="1" applyFont="1" applyBorder="1" applyAlignment="1">
      <alignment/>
    </xf>
    <xf numFmtId="0" fontId="5" fillId="0" borderId="33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5" fillId="0" borderId="4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2" fontId="10" fillId="0" borderId="0" xfId="34" applyNumberFormat="1" applyFont="1" applyFill="1" applyBorder="1" applyAlignment="1">
      <alignment/>
    </xf>
    <xf numFmtId="192" fontId="10" fillId="0" borderId="13" xfId="34" applyNumberFormat="1" applyFont="1" applyFill="1" applyBorder="1" applyAlignment="1">
      <alignment/>
    </xf>
    <xf numFmtId="192" fontId="10" fillId="0" borderId="44" xfId="34" applyNumberFormat="1" applyFont="1" applyFill="1" applyBorder="1" applyAlignment="1">
      <alignment/>
    </xf>
    <xf numFmtId="192" fontId="79" fillId="0" borderId="13" xfId="34" applyNumberFormat="1" applyFont="1" applyFill="1" applyBorder="1" applyAlignment="1">
      <alignment/>
    </xf>
    <xf numFmtId="190" fontId="79" fillId="0" borderId="13" xfId="0" applyNumberFormat="1" applyFont="1" applyFill="1" applyBorder="1" applyAlignment="1">
      <alignment/>
    </xf>
    <xf numFmtId="0" fontId="0" fillId="0" borderId="49" xfId="0" applyBorder="1" applyAlignment="1">
      <alignment/>
    </xf>
    <xf numFmtId="192" fontId="0" fillId="0" borderId="50" xfId="34" applyNumberFormat="1" applyBorder="1" applyAlignment="1">
      <alignment/>
    </xf>
    <xf numFmtId="192" fontId="0" fillId="0" borderId="19" xfId="34" applyNumberFormat="1" applyBorder="1" applyAlignment="1">
      <alignment/>
    </xf>
    <xf numFmtId="192" fontId="0" fillId="0" borderId="45" xfId="34" applyNumberFormat="1" applyBorder="1" applyAlignment="1">
      <alignment/>
    </xf>
    <xf numFmtId="0" fontId="0" fillId="0" borderId="51" xfId="0" applyBorder="1" applyAlignment="1">
      <alignment/>
    </xf>
    <xf numFmtId="177" fontId="79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192" fontId="0" fillId="33" borderId="38" xfId="34" applyNumberFormat="1" applyFill="1" applyBorder="1" applyAlignment="1">
      <alignment/>
    </xf>
    <xf numFmtId="192" fontId="0" fillId="33" borderId="0" xfId="34" applyNumberFormat="1" applyFill="1" applyBorder="1" applyAlignment="1">
      <alignment/>
    </xf>
    <xf numFmtId="0" fontId="0" fillId="33" borderId="5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 horizontal="right"/>
    </xf>
    <xf numFmtId="192" fontId="0" fillId="34" borderId="0" xfId="34" applyNumberFormat="1" applyFill="1" applyBorder="1" applyAlignment="1">
      <alignment/>
    </xf>
    <xf numFmtId="1" fontId="0" fillId="33" borderId="35" xfId="34" applyNumberFormat="1" applyFill="1" applyBorder="1" applyAlignment="1">
      <alignment/>
    </xf>
    <xf numFmtId="1" fontId="14" fillId="33" borderId="36" xfId="34" applyNumberFormat="1" applyFont="1" applyFill="1" applyBorder="1" applyAlignment="1">
      <alignment/>
    </xf>
    <xf numFmtId="1" fontId="14" fillId="33" borderId="38" xfId="34" applyNumberFormat="1" applyFont="1" applyFill="1" applyBorder="1" applyAlignment="1">
      <alignment/>
    </xf>
    <xf numFmtId="1" fontId="0" fillId="33" borderId="0" xfId="34" applyNumberFormat="1" applyFill="1" applyBorder="1" applyAlignment="1">
      <alignment/>
    </xf>
    <xf numFmtId="1" fontId="14" fillId="33" borderId="0" xfId="34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1" fontId="0" fillId="33" borderId="22" xfId="34" applyNumberFormat="1" applyFill="1" applyBorder="1" applyAlignment="1">
      <alignment/>
    </xf>
    <xf numFmtId="1" fontId="0" fillId="33" borderId="13" xfId="34" applyNumberFormat="1" applyFill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1" fontId="0" fillId="35" borderId="38" xfId="34" applyNumberFormat="1" applyFill="1" applyBorder="1" applyAlignment="1">
      <alignment/>
    </xf>
    <xf numFmtId="1" fontId="0" fillId="35" borderId="0" xfId="34" applyNumberFormat="1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1" fontId="14" fillId="34" borderId="0" xfId="34" applyNumberFormat="1" applyFont="1" applyFill="1" applyBorder="1" applyAlignment="1">
      <alignment/>
    </xf>
    <xf numFmtId="1" fontId="0" fillId="34" borderId="12" xfId="34" applyNumberFormat="1" applyFill="1" applyBorder="1" applyAlignment="1">
      <alignment/>
    </xf>
    <xf numFmtId="1" fontId="0" fillId="34" borderId="0" xfId="34" applyNumberFormat="1" applyFill="1" applyBorder="1" applyAlignment="1">
      <alignment/>
    </xf>
    <xf numFmtId="1" fontId="14" fillId="34" borderId="12" xfId="34" applyNumberFormat="1" applyFont="1" applyFill="1" applyBorder="1" applyAlignment="1">
      <alignment/>
    </xf>
    <xf numFmtId="1" fontId="80" fillId="33" borderId="38" xfId="0" applyNumberFormat="1" applyFont="1" applyFill="1" applyBorder="1" applyAlignment="1">
      <alignment/>
    </xf>
    <xf numFmtId="1" fontId="80" fillId="34" borderId="38" xfId="0" applyNumberFormat="1" applyFont="1" applyFill="1" applyBorder="1" applyAlignment="1">
      <alignment/>
    </xf>
    <xf numFmtId="0" fontId="8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98" fontId="19" fillId="0" borderId="0" xfId="0" applyNumberFormat="1" applyFont="1" applyAlignment="1">
      <alignment horizontal="center"/>
    </xf>
    <xf numFmtId="177" fontId="19" fillId="0" borderId="0" xfId="0" applyNumberFormat="1" applyFont="1" applyAlignment="1">
      <alignment horizontal="center"/>
    </xf>
    <xf numFmtId="0" fontId="0" fillId="0" borderId="34" xfId="0" applyFill="1" applyBorder="1" applyAlignment="1">
      <alignment/>
    </xf>
    <xf numFmtId="1" fontId="0" fillId="0" borderId="38" xfId="0" applyNumberFormat="1" applyFill="1" applyBorder="1" applyAlignment="1">
      <alignment/>
    </xf>
    <xf numFmtId="203" fontId="82" fillId="0" borderId="0" xfId="33" applyFont="1" applyAlignment="1" applyProtection="1">
      <alignment horizontal="left"/>
      <protection locked="0"/>
    </xf>
    <xf numFmtId="203" fontId="83" fillId="0" borderId="0" xfId="33" applyFont="1" applyAlignment="1" applyProtection="1">
      <alignment horizontal="left"/>
      <protection locked="0"/>
    </xf>
    <xf numFmtId="203" fontId="84" fillId="0" borderId="0" xfId="33" applyFont="1" applyAlignment="1">
      <alignment horizontal="center"/>
      <protection/>
    </xf>
    <xf numFmtId="203" fontId="85" fillId="0" borderId="0" xfId="33" applyFont="1" applyAlignment="1">
      <alignment horizontal="center"/>
      <protection/>
    </xf>
    <xf numFmtId="203" fontId="21" fillId="0" borderId="0" xfId="33" applyFont="1" applyAlignment="1">
      <alignment horizontal="center"/>
      <protection/>
    </xf>
    <xf numFmtId="203" fontId="21" fillId="0" borderId="0" xfId="33" applyFont="1">
      <alignment/>
      <protection/>
    </xf>
    <xf numFmtId="203" fontId="22" fillId="0" borderId="0" xfId="33" applyFont="1" applyAlignment="1" applyProtection="1">
      <alignment horizontal="left"/>
      <protection locked="0"/>
    </xf>
    <xf numFmtId="203" fontId="23" fillId="0" borderId="0" xfId="33" applyFont="1" applyAlignment="1">
      <alignment horizontal="center"/>
      <protection/>
    </xf>
    <xf numFmtId="203" fontId="21" fillId="0" borderId="0" xfId="33" applyFont="1" applyAlignment="1" applyProtection="1">
      <alignment horizontal="center"/>
      <protection/>
    </xf>
    <xf numFmtId="203" fontId="24" fillId="0" borderId="0" xfId="33" applyFont="1" applyAlignment="1" applyProtection="1">
      <alignment horizontal="center"/>
      <protection/>
    </xf>
    <xf numFmtId="203" fontId="21" fillId="0" borderId="53" xfId="33" applyFont="1" applyBorder="1">
      <alignment/>
      <protection/>
    </xf>
    <xf numFmtId="203" fontId="25" fillId="0" borderId="54" xfId="33" applyFont="1" applyBorder="1" applyAlignment="1" applyProtection="1">
      <alignment horizontal="center"/>
      <protection locked="0"/>
    </xf>
    <xf numFmtId="203" fontId="25" fillId="0" borderId="31" xfId="33" applyFont="1" applyBorder="1" applyAlignment="1" applyProtection="1">
      <alignment horizontal="center"/>
      <protection locked="0"/>
    </xf>
    <xf numFmtId="203" fontId="86" fillId="0" borderId="32" xfId="33" applyFont="1" applyBorder="1" applyAlignment="1" applyProtection="1">
      <alignment horizontal="center"/>
      <protection locked="0"/>
    </xf>
    <xf numFmtId="203" fontId="21" fillId="0" borderId="55" xfId="33" applyFont="1" applyBorder="1">
      <alignment/>
      <protection/>
    </xf>
    <xf numFmtId="203" fontId="25" fillId="0" borderId="34" xfId="33" applyFont="1" applyBorder="1" applyAlignment="1" applyProtection="1">
      <alignment horizontal="center"/>
      <protection locked="0"/>
    </xf>
    <xf numFmtId="203" fontId="26" fillId="0" borderId="20" xfId="33" applyFont="1" applyBorder="1" applyAlignment="1" applyProtection="1">
      <alignment horizontal="center"/>
      <protection locked="0"/>
    </xf>
    <xf numFmtId="203" fontId="87" fillId="0" borderId="43" xfId="33" applyFont="1" applyBorder="1" applyAlignment="1" applyProtection="1">
      <alignment horizontal="center"/>
      <protection locked="0"/>
    </xf>
    <xf numFmtId="203" fontId="88" fillId="0" borderId="28" xfId="33" applyFont="1" applyBorder="1" applyAlignment="1" applyProtection="1">
      <alignment horizontal="center"/>
      <protection locked="0"/>
    </xf>
    <xf numFmtId="204" fontId="21" fillId="0" borderId="56" xfId="33" applyNumberFormat="1" applyFont="1" applyBorder="1" applyAlignment="1" applyProtection="1">
      <alignment horizontal="center"/>
      <protection/>
    </xf>
    <xf numFmtId="192" fontId="21" fillId="0" borderId="56" xfId="35" applyNumberFormat="1" applyFont="1" applyBorder="1" applyAlignment="1" applyProtection="1">
      <alignment horizontal="right"/>
      <protection/>
    </xf>
    <xf numFmtId="192" fontId="86" fillId="0" borderId="57" xfId="35" applyNumberFormat="1" applyFont="1" applyBorder="1" applyAlignment="1" applyProtection="1">
      <alignment horizontal="right"/>
      <protection/>
    </xf>
    <xf numFmtId="203" fontId="88" fillId="0" borderId="58" xfId="33" applyFont="1" applyBorder="1" applyAlignment="1" applyProtection="1">
      <alignment horizontal="center"/>
      <protection locked="0"/>
    </xf>
    <xf numFmtId="204" fontId="21" fillId="0" borderId="59" xfId="33" applyNumberFormat="1" applyFont="1" applyBorder="1" applyAlignment="1" applyProtection="1">
      <alignment horizontal="center"/>
      <protection/>
    </xf>
    <xf numFmtId="192" fontId="21" fillId="0" borderId="59" xfId="35" applyNumberFormat="1" applyFont="1" applyBorder="1" applyAlignment="1" applyProtection="1">
      <alignment horizontal="right"/>
      <protection/>
    </xf>
    <xf numFmtId="192" fontId="86" fillId="0" borderId="60" xfId="35" applyNumberFormat="1" applyFont="1" applyBorder="1" applyAlignment="1" applyProtection="1">
      <alignment horizontal="right"/>
      <protection/>
    </xf>
    <xf numFmtId="203" fontId="88" fillId="0" borderId="61" xfId="33" applyFont="1" applyBorder="1" applyAlignment="1" applyProtection="1">
      <alignment horizontal="center"/>
      <protection locked="0"/>
    </xf>
    <xf numFmtId="204" fontId="21" fillId="0" borderId="62" xfId="33" applyNumberFormat="1" applyFont="1" applyBorder="1" applyAlignment="1" applyProtection="1">
      <alignment horizontal="center"/>
      <protection/>
    </xf>
    <xf numFmtId="192" fontId="21" fillId="0" borderId="62" xfId="35" applyNumberFormat="1" applyFont="1" applyBorder="1" applyAlignment="1" applyProtection="1">
      <alignment horizontal="right"/>
      <protection/>
    </xf>
    <xf numFmtId="192" fontId="86" fillId="0" borderId="63" xfId="35" applyNumberFormat="1" applyFont="1" applyBorder="1" applyAlignment="1" applyProtection="1">
      <alignment horizontal="right"/>
      <protection/>
    </xf>
    <xf numFmtId="203" fontId="89" fillId="0" borderId="19" xfId="33" applyFont="1" applyBorder="1" applyAlignment="1" applyProtection="1">
      <alignment horizontal="center"/>
      <protection locked="0"/>
    </xf>
    <xf numFmtId="204" fontId="21" fillId="0" borderId="45" xfId="33" applyNumberFormat="1" applyFont="1" applyBorder="1" applyAlignment="1" applyProtection="1">
      <alignment horizontal="center"/>
      <protection/>
    </xf>
    <xf numFmtId="192" fontId="21" fillId="0" borderId="45" xfId="35" applyNumberFormat="1" applyFont="1" applyBorder="1" applyAlignment="1" applyProtection="1">
      <alignment horizontal="right"/>
      <protection/>
    </xf>
    <xf numFmtId="192" fontId="86" fillId="0" borderId="25" xfId="35" applyNumberFormat="1" applyFont="1" applyBorder="1" applyAlignment="1" applyProtection="1">
      <alignment horizontal="right"/>
      <protection/>
    </xf>
    <xf numFmtId="203" fontId="89" fillId="0" borderId="27" xfId="33" applyFont="1" applyBorder="1" applyAlignment="1" applyProtection="1">
      <alignment horizontal="center"/>
      <protection locked="0"/>
    </xf>
    <xf numFmtId="203" fontId="89" fillId="0" borderId="13" xfId="33" applyFont="1" applyBorder="1" applyAlignment="1" applyProtection="1">
      <alignment horizontal="center"/>
      <protection locked="0"/>
    </xf>
    <xf numFmtId="204" fontId="21" fillId="0" borderId="20" xfId="33" applyNumberFormat="1" applyFont="1" applyBorder="1" applyAlignment="1" applyProtection="1">
      <alignment horizontal="center"/>
      <protection/>
    </xf>
    <xf numFmtId="192" fontId="21" fillId="0" borderId="20" xfId="35" applyNumberFormat="1" applyFont="1" applyBorder="1" applyAlignment="1" applyProtection="1">
      <alignment horizontal="right"/>
      <protection/>
    </xf>
    <xf numFmtId="192" fontId="86" fillId="0" borderId="43" xfId="35" applyNumberFormat="1" applyFont="1" applyBorder="1" applyAlignment="1" applyProtection="1">
      <alignment horizontal="right"/>
      <protection/>
    </xf>
    <xf numFmtId="203" fontId="21" fillId="0" borderId="0" xfId="33" applyFont="1" applyBorder="1" applyAlignment="1">
      <alignment vertical="center"/>
      <protection/>
    </xf>
    <xf numFmtId="203" fontId="25" fillId="0" borderId="0" xfId="33" applyFont="1" applyBorder="1" applyAlignment="1" applyProtection="1">
      <alignment horizontal="center"/>
      <protection locked="0"/>
    </xf>
    <xf numFmtId="204" fontId="21" fillId="0" borderId="0" xfId="33" applyNumberFormat="1" applyFont="1" applyBorder="1" applyAlignment="1" applyProtection="1">
      <alignment horizontal="center"/>
      <protection/>
    </xf>
    <xf numFmtId="203" fontId="21" fillId="0" borderId="0" xfId="33" applyFont="1" applyBorder="1" applyAlignment="1" applyProtection="1">
      <alignment horizontal="center"/>
      <protection/>
    </xf>
    <xf numFmtId="205" fontId="21" fillId="0" borderId="0" xfId="33" applyNumberFormat="1" applyFont="1" applyBorder="1" applyAlignment="1" applyProtection="1">
      <alignment horizontal="center"/>
      <protection/>
    </xf>
    <xf numFmtId="203" fontId="21" fillId="0" borderId="0" xfId="33" applyFont="1" applyBorder="1" applyAlignment="1">
      <alignment horizontal="center"/>
      <protection/>
    </xf>
    <xf numFmtId="203" fontId="90" fillId="0" borderId="0" xfId="33" applyFont="1" applyBorder="1" applyAlignment="1">
      <alignment horizontal="left"/>
      <protection/>
    </xf>
    <xf numFmtId="203" fontId="23" fillId="0" borderId="0" xfId="33" applyFont="1" applyBorder="1" applyAlignment="1">
      <alignment horizontal="left"/>
      <protection/>
    </xf>
    <xf numFmtId="203" fontId="21" fillId="36" borderId="64" xfId="33" applyFont="1" applyFill="1" applyBorder="1" applyAlignment="1" applyProtection="1">
      <alignment horizontal="center"/>
      <protection/>
    </xf>
    <xf numFmtId="188" fontId="86" fillId="36" borderId="57" xfId="33" applyNumberFormat="1" applyFont="1" applyFill="1" applyBorder="1" applyAlignment="1" applyProtection="1">
      <alignment horizontal="center"/>
      <protection/>
    </xf>
    <xf numFmtId="203" fontId="21" fillId="0" borderId="0" xfId="33" applyFont="1" applyBorder="1">
      <alignment/>
      <protection/>
    </xf>
    <xf numFmtId="203" fontId="20" fillId="0" borderId="0" xfId="33">
      <alignment/>
      <protection/>
    </xf>
    <xf numFmtId="203" fontId="21" fillId="36" borderId="65" xfId="33" applyFont="1" applyFill="1" applyBorder="1" applyAlignment="1" applyProtection="1">
      <alignment horizontal="center"/>
      <protection/>
    </xf>
    <xf numFmtId="188" fontId="86" fillId="36" borderId="63" xfId="33" applyNumberFormat="1" applyFont="1" applyFill="1" applyBorder="1" applyAlignment="1" applyProtection="1">
      <alignment horizontal="center"/>
      <protection/>
    </xf>
    <xf numFmtId="203" fontId="21" fillId="0" borderId="0" xfId="33" applyFont="1" applyBorder="1" applyAlignment="1">
      <alignment horizontal="left"/>
      <protection/>
    </xf>
    <xf numFmtId="203" fontId="21" fillId="37" borderId="33" xfId="33" applyFont="1" applyFill="1" applyBorder="1">
      <alignment/>
      <protection/>
    </xf>
    <xf numFmtId="190" fontId="21" fillId="37" borderId="40" xfId="45" applyNumberFormat="1" applyFont="1" applyFill="1" applyBorder="1" applyAlignment="1">
      <alignment horizontal="center"/>
    </xf>
    <xf numFmtId="190" fontId="21" fillId="0" borderId="0" xfId="45" applyNumberFormat="1" applyFont="1" applyFill="1" applyBorder="1" applyAlignment="1">
      <alignment horizontal="center"/>
    </xf>
    <xf numFmtId="203" fontId="29" fillId="0" borderId="0" xfId="33" applyFont="1">
      <alignment/>
      <protection/>
    </xf>
    <xf numFmtId="203" fontId="21" fillId="0" borderId="59" xfId="33" applyFont="1" applyBorder="1" applyAlignment="1">
      <alignment horizontal="center"/>
      <protection/>
    </xf>
    <xf numFmtId="203" fontId="25" fillId="0" borderId="59" xfId="33" applyFont="1" applyBorder="1" applyAlignment="1" applyProtection="1">
      <alignment horizontal="center"/>
      <protection locked="0"/>
    </xf>
    <xf numFmtId="203" fontId="21" fillId="0" borderId="59" xfId="33" applyFont="1" applyBorder="1" applyAlignment="1" applyProtection="1">
      <alignment horizontal="center"/>
      <protection/>
    </xf>
    <xf numFmtId="203" fontId="86" fillId="0" borderId="59" xfId="33" applyFont="1" applyBorder="1" applyAlignment="1" applyProtection="1">
      <alignment horizontal="center"/>
      <protection locked="0"/>
    </xf>
    <xf numFmtId="203" fontId="25" fillId="0" borderId="29" xfId="33" applyFont="1" applyBorder="1" applyAlignment="1" applyProtection="1">
      <alignment horizontal="center"/>
      <protection locked="0"/>
    </xf>
    <xf numFmtId="203" fontId="21" fillId="0" borderId="66" xfId="33" applyFont="1" applyBorder="1" applyAlignment="1">
      <alignment horizontal="center"/>
      <protection/>
    </xf>
    <xf numFmtId="203" fontId="88" fillId="0" borderId="53" xfId="33" applyFont="1" applyBorder="1" applyAlignment="1" applyProtection="1">
      <alignment horizontal="center" vertical="center"/>
      <protection locked="0"/>
    </xf>
    <xf numFmtId="203" fontId="88" fillId="0" borderId="55" xfId="33" applyFont="1" applyBorder="1" applyAlignment="1">
      <alignment vertical="center"/>
      <protection/>
    </xf>
    <xf numFmtId="203" fontId="88" fillId="0" borderId="67" xfId="33" applyFont="1" applyBorder="1" applyAlignment="1">
      <alignment vertical="center"/>
      <protection/>
    </xf>
    <xf numFmtId="203" fontId="89" fillId="0" borderId="53" xfId="33" applyFont="1" applyBorder="1" applyAlignment="1" applyProtection="1">
      <alignment horizontal="center" vertical="center"/>
      <protection locked="0"/>
    </xf>
    <xf numFmtId="203" fontId="89" fillId="0" borderId="55" xfId="33" applyFont="1" applyBorder="1" applyAlignment="1">
      <alignment vertical="center"/>
      <protection/>
    </xf>
    <xf numFmtId="203" fontId="89" fillId="0" borderId="67" xfId="33" applyFont="1" applyBorder="1" applyAlignment="1">
      <alignment vertical="center"/>
      <protection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 2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0075"/>
          <c:w val="0.97825"/>
          <c:h val="0.96925"/>
        </c:manualLayout>
      </c:layout>
      <c:scatterChart>
        <c:scatterStyle val="lineMarker"/>
        <c:varyColors val="0"/>
        <c:ser>
          <c:idx val="8"/>
          <c:order val="0"/>
          <c:tx>
            <c:strRef>
              <c:f>'Gravity Model'!$A$24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336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'Gravity Model'!$B$24</c:f>
              <c:numCache/>
            </c:numRef>
          </c:xVal>
          <c:yVal>
            <c:numRef>
              <c:f>'Gravity Model'!$C$24</c:f>
              <c:numCache/>
            </c:numRef>
          </c:yVal>
          <c:smooth val="0"/>
        </c:ser>
        <c:ser>
          <c:idx val="0"/>
          <c:order val="1"/>
          <c:tx>
            <c:strRef>
              <c:f>'Gravity Model'!$A$25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Model'!$B$25</c:f>
              <c:numCache/>
            </c:numRef>
          </c:xVal>
          <c:yVal>
            <c:numRef>
              <c:f>'Gravity Model'!$C$25</c:f>
              <c:numCache/>
            </c:numRef>
          </c:yVal>
          <c:smooth val="0"/>
        </c:ser>
        <c:ser>
          <c:idx val="1"/>
          <c:order val="2"/>
          <c:tx>
            <c:strRef>
              <c:f>'Gravity Model'!$A$26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Model'!$B$26</c:f>
              <c:numCache/>
            </c:numRef>
          </c:xVal>
          <c:yVal>
            <c:numRef>
              <c:f>'Gravity Model'!$C$26</c:f>
              <c:numCache/>
            </c:numRef>
          </c:yVal>
          <c:smooth val="0"/>
        </c:ser>
        <c:ser>
          <c:idx val="2"/>
          <c:order val="3"/>
          <c:tx>
            <c:strRef>
              <c:f>'Gravity Model'!$A$27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Model'!$B$27</c:f>
              <c:numCache/>
            </c:numRef>
          </c:xVal>
          <c:yVal>
            <c:numRef>
              <c:f>'Gravity Model'!$C$27</c:f>
              <c:numCache/>
            </c:numRef>
          </c:yVal>
          <c:smooth val="0"/>
        </c:ser>
        <c:ser>
          <c:idx val="3"/>
          <c:order val="4"/>
          <c:tx>
            <c:strRef>
              <c:f>'Gravity Model'!$A$28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Model'!$B$28</c:f>
              <c:numCache/>
            </c:numRef>
          </c:xVal>
          <c:yVal>
            <c:numRef>
              <c:f>'Gravity Model'!$C$28</c:f>
              <c:numCache/>
            </c:numRef>
          </c:yVal>
          <c:smooth val="0"/>
        </c:ser>
        <c:ser>
          <c:idx val="4"/>
          <c:order val="5"/>
          <c:tx>
            <c:strRef>
              <c:f>'Gravity Model'!$A$29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Model'!$B$29</c:f>
              <c:numCache/>
            </c:numRef>
          </c:xVal>
          <c:yVal>
            <c:numRef>
              <c:f>'Gravity Model'!$C$29</c:f>
              <c:numCache/>
            </c:numRef>
          </c:yVal>
          <c:smooth val="0"/>
        </c:ser>
        <c:ser>
          <c:idx val="5"/>
          <c:order val="6"/>
          <c:tx>
            <c:strRef>
              <c:f>'Gravity Model'!$A$30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Model'!$B$30</c:f>
              <c:numCache/>
            </c:numRef>
          </c:xVal>
          <c:yVal>
            <c:numRef>
              <c:f>'Gravity Model'!$C$30</c:f>
              <c:numCache/>
            </c:numRef>
          </c:yVal>
          <c:smooth val="0"/>
        </c:ser>
        <c:ser>
          <c:idx val="6"/>
          <c:order val="7"/>
          <c:tx>
            <c:strRef>
              <c:f>'Gravity Model'!$A$31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Model'!$B$31</c:f>
              <c:numCache/>
            </c:numRef>
          </c:xVal>
          <c:yVal>
            <c:numRef>
              <c:f>'Gravity Model'!$C$31</c:f>
              <c:numCache/>
            </c:numRef>
          </c:yVal>
          <c:smooth val="0"/>
        </c:ser>
        <c:ser>
          <c:idx val="7"/>
          <c:order val="8"/>
          <c:tx>
            <c:strRef>
              <c:f>'Gravity Model'!$A$32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'Gravity Model'!$B$32</c:f>
              <c:numCache/>
            </c:numRef>
          </c:xVal>
          <c:yVal>
            <c:numRef>
              <c:f>'Gravity Model'!$C$32</c:f>
              <c:numCache/>
            </c:numRef>
          </c:yVal>
          <c:smooth val="0"/>
        </c:ser>
        <c:ser>
          <c:idx val="9"/>
          <c:order val="9"/>
          <c:tx>
            <c:strRef>
              <c:f>'Gravity Model'!$A$24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Buffalo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'Gravity Model'!$B$24</c:f>
              <c:numCache/>
            </c:numRef>
          </c:xVal>
          <c:yVal>
            <c:numRef>
              <c:f>'Gravity Model'!$C$24</c:f>
              <c:numCache/>
            </c:numRef>
          </c:yVal>
          <c:smooth val="0"/>
        </c:ser>
        <c:ser>
          <c:idx val="10"/>
          <c:order val="10"/>
          <c:tx>
            <c:strRef>
              <c:f>'Gravity Model'!$A$25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'Gravity Model'!$B$25</c:f>
              <c:numCache/>
            </c:numRef>
          </c:xVal>
          <c:yVal>
            <c:numRef>
              <c:f>'Gravity Model'!$C$25</c:f>
              <c:numCache/>
            </c:numRef>
          </c:yVal>
          <c:smooth val="0"/>
        </c:ser>
        <c:ser>
          <c:idx val="11"/>
          <c:order val="11"/>
          <c:tx>
            <c:strRef>
              <c:f>'Gravity Model'!$A$26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'Gravity Model'!$B$26</c:f>
              <c:numCache/>
            </c:numRef>
          </c:xVal>
          <c:yVal>
            <c:numRef>
              <c:f>'Gravity Model'!$C$26</c:f>
              <c:numCache/>
            </c:numRef>
          </c:yVal>
          <c:smooth val="0"/>
        </c:ser>
        <c:ser>
          <c:idx val="12"/>
          <c:order val="12"/>
          <c:tx>
            <c:strRef>
              <c:f>'Gravity Model'!$A$27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'Gravity Model'!$B$27</c:f>
              <c:numCache/>
            </c:numRef>
          </c:xVal>
          <c:yVal>
            <c:numRef>
              <c:f>'Gravity Model'!$C$27</c:f>
              <c:numCache/>
            </c:numRef>
          </c:yVal>
          <c:smooth val="0"/>
        </c:ser>
        <c:ser>
          <c:idx val="13"/>
          <c:order val="13"/>
          <c:tx>
            <c:strRef>
              <c:f>'Gravity Model'!$A$28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'Gravity Model'!$B$28</c:f>
              <c:numCache/>
            </c:numRef>
          </c:xVal>
          <c:yVal>
            <c:numRef>
              <c:f>'Gravity Model'!$C$28</c:f>
              <c:numCache/>
            </c:numRef>
          </c:yVal>
          <c:smooth val="0"/>
        </c:ser>
        <c:ser>
          <c:idx val="14"/>
          <c:order val="14"/>
          <c:tx>
            <c:strRef>
              <c:f>'Gravity Model'!$A$29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'Gravity Model'!$B$29</c:f>
              <c:numCache/>
            </c:numRef>
          </c:xVal>
          <c:yVal>
            <c:numRef>
              <c:f>'Gravity Model'!$C$29</c:f>
              <c:numCache/>
            </c:numRef>
          </c:yVal>
          <c:smooth val="0"/>
        </c:ser>
        <c:ser>
          <c:idx val="15"/>
          <c:order val="15"/>
          <c:tx>
            <c:strRef>
              <c:f>'Gravity Model'!$A$30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'Gravity Model'!$B$30</c:f>
              <c:numCache/>
            </c:numRef>
          </c:xVal>
          <c:yVal>
            <c:numRef>
              <c:f>'Gravity Model'!$C$30</c:f>
              <c:numCache/>
            </c:numRef>
          </c:yVal>
          <c:smooth val="0"/>
        </c:ser>
        <c:ser>
          <c:idx val="16"/>
          <c:order val="16"/>
          <c:tx>
            <c:strRef>
              <c:f>'Gravity Model'!$A$31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'Gravity Model'!$B$31</c:f>
              <c:numCache/>
            </c:numRef>
          </c:xVal>
          <c:yVal>
            <c:numRef>
              <c:f>'Gravity Model'!$C$31</c:f>
              <c:numCache/>
            </c:numRef>
          </c:yVal>
          <c:smooth val="0"/>
        </c:ser>
        <c:ser>
          <c:idx val="17"/>
          <c:order val="17"/>
          <c:tx>
            <c:strRef>
              <c:f>'Gravity Model'!$A$32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'Gravity Model'!$B$32</c:f>
              <c:numCache/>
            </c:numRef>
          </c:xVal>
          <c:yVal>
            <c:numRef>
              <c:f>'Gravity Model'!$C$32</c:f>
              <c:numCache/>
            </c:numRef>
          </c:yVal>
          <c:smooth val="0"/>
        </c:ser>
        <c:axId val="38831370"/>
        <c:axId val="13938011"/>
      </c:scatterChart>
      <c:val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 val="autoZero"/>
        <c:crossBetween val="midCat"/>
        <c:dispUnits/>
      </c:valAx>
      <c:valAx>
        <c:axId val="1393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33</xdr:row>
      <xdr:rowOff>123825</xdr:rowOff>
    </xdr:from>
    <xdr:to>
      <xdr:col>10</xdr:col>
      <xdr:colOff>228600</xdr:colOff>
      <xdr:row>56</xdr:row>
      <xdr:rowOff>28575</xdr:rowOff>
    </xdr:to>
    <xdr:graphicFrame>
      <xdr:nvGraphicFramePr>
        <xdr:cNvPr id="1" name="圖表 1"/>
        <xdr:cNvGraphicFramePr/>
      </xdr:nvGraphicFramePr>
      <xdr:xfrm>
        <a:off x="142875" y="6953250"/>
        <a:ext cx="69342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57</xdr:row>
      <xdr:rowOff>114300</xdr:rowOff>
    </xdr:from>
    <xdr:to>
      <xdr:col>2</xdr:col>
      <xdr:colOff>542925</xdr:colOff>
      <xdr:row>64</xdr:row>
      <xdr:rowOff>76200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61085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55</xdr:row>
      <xdr:rowOff>142875</xdr:rowOff>
    </xdr:from>
    <xdr:to>
      <xdr:col>3</xdr:col>
      <xdr:colOff>447675</xdr:colOff>
      <xdr:row>64</xdr:row>
      <xdr:rowOff>9525</xdr:rowOff>
    </xdr:to>
    <xdr:pic>
      <xdr:nvPicPr>
        <xdr:cNvPr id="1" name="Picture 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925050"/>
          <a:ext cx="213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40" zoomScaleNormal="140" zoomScalePageLayoutView="0" workbookViewId="0" topLeftCell="A13">
      <selection activeCell="C27" sqref="C27"/>
    </sheetView>
  </sheetViews>
  <sheetFormatPr defaultColWidth="9.140625" defaultRowHeight="12.75"/>
  <cols>
    <col min="1" max="1" width="12.421875" style="141" customWidth="1"/>
    <col min="2" max="2" width="14.7109375" style="141" customWidth="1"/>
    <col min="3" max="3" width="11.140625" style="141" customWidth="1"/>
    <col min="4" max="5" width="8.8515625" style="141" customWidth="1"/>
    <col min="6" max="6" width="8.00390625" style="141" customWidth="1"/>
    <col min="7" max="7" width="9.140625" style="141" customWidth="1"/>
    <col min="8" max="12" width="9.8515625" style="141" customWidth="1"/>
    <col min="13" max="16384" width="8.8515625" style="186" customWidth="1"/>
  </cols>
  <sheetData>
    <row r="1" spans="1:7" ht="21">
      <c r="A1" s="136" t="s">
        <v>65</v>
      </c>
      <c r="B1" s="137"/>
      <c r="C1" s="138"/>
      <c r="D1" s="139"/>
      <c r="E1" s="140"/>
      <c r="F1" s="140"/>
      <c r="G1" s="140"/>
    </row>
    <row r="2" spans="1:7" ht="20.25">
      <c r="A2" s="140"/>
      <c r="B2" s="142"/>
      <c r="C2" s="143"/>
      <c r="D2" s="140"/>
      <c r="E2" s="140"/>
      <c r="F2" s="140"/>
      <c r="G2" s="140"/>
    </row>
    <row r="3" spans="1:7" ht="17.25" thickBot="1">
      <c r="A3" s="144"/>
      <c r="B3" s="144"/>
      <c r="C3" s="145" t="s">
        <v>66</v>
      </c>
      <c r="D3" s="145" t="s">
        <v>67</v>
      </c>
      <c r="E3" s="145" t="s">
        <v>68</v>
      </c>
      <c r="F3" s="144"/>
      <c r="G3" s="145" t="s">
        <v>69</v>
      </c>
    </row>
    <row r="4" spans="1:7" ht="15.75">
      <c r="A4" s="146"/>
      <c r="B4" s="147" t="s">
        <v>70</v>
      </c>
      <c r="C4" s="148" t="s">
        <v>71</v>
      </c>
      <c r="D4" s="148" t="s">
        <v>72</v>
      </c>
      <c r="E4" s="198" t="s">
        <v>73</v>
      </c>
      <c r="F4" s="199"/>
      <c r="G4" s="149"/>
    </row>
    <row r="5" spans="1:7" ht="18" thickBot="1">
      <c r="A5" s="150"/>
      <c r="B5" s="151" t="s">
        <v>74</v>
      </c>
      <c r="C5" s="152" t="s">
        <v>75</v>
      </c>
      <c r="D5" s="152" t="s">
        <v>76</v>
      </c>
      <c r="E5" s="152" t="s">
        <v>77</v>
      </c>
      <c r="F5" s="152" t="s">
        <v>78</v>
      </c>
      <c r="G5" s="153" t="s">
        <v>79</v>
      </c>
    </row>
    <row r="6" spans="1:7" ht="15.75">
      <c r="A6" s="200" t="s">
        <v>80</v>
      </c>
      <c r="B6" s="154" t="s">
        <v>81</v>
      </c>
      <c r="C6" s="155">
        <v>0.9</v>
      </c>
      <c r="D6" s="156">
        <v>500</v>
      </c>
      <c r="E6" s="156">
        <v>700</v>
      </c>
      <c r="F6" s="156">
        <v>1200</v>
      </c>
      <c r="G6" s="157"/>
    </row>
    <row r="7" spans="1:7" ht="15.75">
      <c r="A7" s="201"/>
      <c r="B7" s="158" t="s">
        <v>11</v>
      </c>
      <c r="C7" s="159">
        <v>0.95</v>
      </c>
      <c r="D7" s="160">
        <v>300</v>
      </c>
      <c r="E7" s="160">
        <v>250</v>
      </c>
      <c r="F7" s="160">
        <v>600</v>
      </c>
      <c r="G7" s="161"/>
    </row>
    <row r="8" spans="1:7" ht="16.5" thickBot="1">
      <c r="A8" s="202"/>
      <c r="B8" s="162" t="s">
        <v>82</v>
      </c>
      <c r="C8" s="163">
        <v>0.85</v>
      </c>
      <c r="D8" s="164">
        <v>700</v>
      </c>
      <c r="E8" s="164">
        <v>225</v>
      </c>
      <c r="F8" s="164">
        <v>825</v>
      </c>
      <c r="G8" s="165"/>
    </row>
    <row r="9" spans="1:7" ht="15.75">
      <c r="A9" s="203" t="s">
        <v>74</v>
      </c>
      <c r="B9" s="166" t="s">
        <v>3</v>
      </c>
      <c r="C9" s="167">
        <v>1.5</v>
      </c>
      <c r="D9" s="168">
        <v>225</v>
      </c>
      <c r="E9" s="168">
        <v>600</v>
      </c>
      <c r="F9" s="168">
        <v>500</v>
      </c>
      <c r="G9" s="169"/>
    </row>
    <row r="10" spans="1:7" ht="15.75">
      <c r="A10" s="204"/>
      <c r="B10" s="170" t="s">
        <v>4</v>
      </c>
      <c r="C10" s="159">
        <v>1.5</v>
      </c>
      <c r="D10" s="160">
        <v>150</v>
      </c>
      <c r="E10" s="160">
        <v>1050</v>
      </c>
      <c r="F10" s="160">
        <v>1200</v>
      </c>
      <c r="G10" s="161"/>
    </row>
    <row r="11" spans="1:7" ht="15.75">
      <c r="A11" s="204"/>
      <c r="B11" s="170" t="s">
        <v>83</v>
      </c>
      <c r="C11" s="159">
        <v>1.5</v>
      </c>
      <c r="D11" s="160">
        <v>250</v>
      </c>
      <c r="E11" s="160">
        <v>800</v>
      </c>
      <c r="F11" s="160">
        <v>300</v>
      </c>
      <c r="G11" s="161"/>
    </row>
    <row r="12" spans="1:7" ht="15.75">
      <c r="A12" s="204"/>
      <c r="B12" s="170" t="s">
        <v>84</v>
      </c>
      <c r="C12" s="159">
        <v>1.5</v>
      </c>
      <c r="D12" s="160">
        <v>175</v>
      </c>
      <c r="E12" s="160">
        <v>925</v>
      </c>
      <c r="F12" s="160">
        <v>975</v>
      </c>
      <c r="G12" s="161"/>
    </row>
    <row r="13" spans="1:7" ht="16.5" thickBot="1">
      <c r="A13" s="205"/>
      <c r="B13" s="171" t="s">
        <v>85</v>
      </c>
      <c r="C13" s="172">
        <v>1.5</v>
      </c>
      <c r="D13" s="173">
        <v>300</v>
      </c>
      <c r="E13" s="173">
        <v>1000</v>
      </c>
      <c r="F13" s="173">
        <v>1080</v>
      </c>
      <c r="G13" s="174"/>
    </row>
    <row r="14" spans="1:7" ht="15.75">
      <c r="A14" s="175"/>
      <c r="B14" s="176"/>
      <c r="C14" s="177"/>
      <c r="D14" s="178"/>
      <c r="E14" s="178"/>
      <c r="F14" s="178"/>
      <c r="G14" s="179"/>
    </row>
    <row r="15" spans="1:7" ht="15.75">
      <c r="A15" s="180"/>
      <c r="B15" s="180"/>
      <c r="C15" s="180"/>
      <c r="D15" s="180"/>
      <c r="E15" s="180"/>
      <c r="F15" s="180"/>
      <c r="G15" s="180"/>
    </row>
    <row r="16" spans="1:7" ht="23.25" thickBot="1">
      <c r="A16" s="181" t="s">
        <v>86</v>
      </c>
      <c r="B16" s="180"/>
      <c r="C16" s="180"/>
      <c r="D16" s="182"/>
      <c r="E16" s="180"/>
      <c r="F16" s="180"/>
      <c r="G16" s="180"/>
    </row>
    <row r="17" spans="1:7" ht="15.75">
      <c r="A17" s="183" t="s">
        <v>87</v>
      </c>
      <c r="B17" s="184">
        <v>0</v>
      </c>
      <c r="C17" s="185"/>
      <c r="D17" s="178"/>
      <c r="E17" s="180"/>
      <c r="F17" s="180"/>
      <c r="G17" s="180"/>
    </row>
    <row r="18" spans="1:7" ht="16.5" thickBot="1">
      <c r="A18" s="187" t="s">
        <v>88</v>
      </c>
      <c r="B18" s="188">
        <v>0</v>
      </c>
      <c r="C18" s="189"/>
      <c r="D18" s="178"/>
      <c r="E18" s="178"/>
      <c r="F18" s="185"/>
      <c r="G18" s="185"/>
    </row>
    <row r="19" spans="1:7" ht="16.5" thickBot="1">
      <c r="A19" s="185"/>
      <c r="B19" s="185"/>
      <c r="C19" s="185"/>
      <c r="D19" s="185"/>
      <c r="E19" s="178"/>
      <c r="F19" s="185"/>
      <c r="G19" s="185"/>
    </row>
    <row r="20" spans="1:12" s="193" customFormat="1" ht="15.75" thickBot="1">
      <c r="A20" s="190" t="s">
        <v>2</v>
      </c>
      <c r="B20" s="191"/>
      <c r="C20" s="185"/>
      <c r="D20" s="192"/>
      <c r="E20" s="185"/>
      <c r="F20" s="185"/>
      <c r="G20" s="185"/>
      <c r="H20" s="141"/>
      <c r="I20" s="141"/>
      <c r="J20" s="141"/>
      <c r="K20" s="141"/>
      <c r="L20" s="141"/>
    </row>
    <row r="21" spans="5:7" ht="15.75">
      <c r="E21" s="185"/>
      <c r="F21" s="185"/>
      <c r="G21" s="185"/>
    </row>
    <row r="23" spans="1:3" ht="15.75">
      <c r="A23" s="194" t="s">
        <v>89</v>
      </c>
      <c r="B23" s="194" t="s">
        <v>90</v>
      </c>
      <c r="C23" s="194" t="s">
        <v>91</v>
      </c>
    </row>
    <row r="24" spans="1:3" ht="15.75">
      <c r="A24" s="195" t="s">
        <v>92</v>
      </c>
      <c r="B24" s="196">
        <f aca="true" t="shared" si="0" ref="B24:C31">E6</f>
        <v>700</v>
      </c>
      <c r="C24" s="196">
        <f t="shared" si="0"/>
        <v>1200</v>
      </c>
    </row>
    <row r="25" spans="1:3" ht="15.75">
      <c r="A25" s="195" t="s">
        <v>11</v>
      </c>
      <c r="B25" s="196">
        <f t="shared" si="0"/>
        <v>250</v>
      </c>
      <c r="C25" s="196">
        <f t="shared" si="0"/>
        <v>600</v>
      </c>
    </row>
    <row r="26" spans="1:3" ht="15.75">
      <c r="A26" s="195" t="s">
        <v>82</v>
      </c>
      <c r="B26" s="196">
        <f t="shared" si="0"/>
        <v>225</v>
      </c>
      <c r="C26" s="196">
        <f t="shared" si="0"/>
        <v>825</v>
      </c>
    </row>
    <row r="27" spans="1:3" ht="15.75">
      <c r="A27" s="195" t="s">
        <v>3</v>
      </c>
      <c r="B27" s="196">
        <f t="shared" si="0"/>
        <v>600</v>
      </c>
      <c r="C27" s="196">
        <f t="shared" si="0"/>
        <v>500</v>
      </c>
    </row>
    <row r="28" spans="1:3" ht="15.75">
      <c r="A28" s="195" t="s">
        <v>4</v>
      </c>
      <c r="B28" s="196">
        <f t="shared" si="0"/>
        <v>1050</v>
      </c>
      <c r="C28" s="196">
        <f t="shared" si="0"/>
        <v>1200</v>
      </c>
    </row>
    <row r="29" spans="1:3" ht="15.75">
      <c r="A29" s="195" t="s">
        <v>83</v>
      </c>
      <c r="B29" s="196">
        <f t="shared" si="0"/>
        <v>800</v>
      </c>
      <c r="C29" s="196">
        <f t="shared" si="0"/>
        <v>300</v>
      </c>
    </row>
    <row r="30" spans="1:3" ht="15.75">
      <c r="A30" s="195" t="s">
        <v>84</v>
      </c>
      <c r="B30" s="196">
        <f t="shared" si="0"/>
        <v>925</v>
      </c>
      <c r="C30" s="196">
        <f t="shared" si="0"/>
        <v>975</v>
      </c>
    </row>
    <row r="31" spans="1:3" ht="15.75">
      <c r="A31" s="195" t="s">
        <v>85</v>
      </c>
      <c r="B31" s="196">
        <f t="shared" si="0"/>
        <v>1000</v>
      </c>
      <c r="C31" s="196">
        <f t="shared" si="0"/>
        <v>1080</v>
      </c>
    </row>
    <row r="32" spans="1:3" ht="15.75">
      <c r="A32" s="197" t="s">
        <v>93</v>
      </c>
      <c r="B32" s="196">
        <f>B17</f>
        <v>0</v>
      </c>
      <c r="C32" s="196">
        <f>B18</f>
        <v>0</v>
      </c>
    </row>
  </sheetData>
  <sheetProtection/>
  <mergeCells count="3">
    <mergeCell ref="E4:F4"/>
    <mergeCell ref="A6:A8"/>
    <mergeCell ref="A9:A13"/>
  </mergeCells>
  <printOptions/>
  <pageMargins left="0.75" right="0.75" top="1" bottom="1" header="0.5" footer="0.5"/>
  <pageSetup horizontalDpi="300" verticalDpi="300" orientation="portrait" scale="9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59"/>
  <sheetViews>
    <sheetView showGridLines="0" zoomScale="140" zoomScaleNormal="140" zoomScalePageLayoutView="0" workbookViewId="0" topLeftCell="A16">
      <selection activeCell="E42" sqref="E42"/>
    </sheetView>
  </sheetViews>
  <sheetFormatPr defaultColWidth="9.140625" defaultRowHeight="12.75"/>
  <cols>
    <col min="1" max="1" width="14.7109375" style="0" customWidth="1"/>
    <col min="2" max="2" width="11.57421875" style="0" bestFit="1" customWidth="1"/>
    <col min="3" max="4" width="8.28125" style="0" bestFit="1" customWidth="1"/>
    <col min="5" max="5" width="12.57421875" style="0" bestFit="1" customWidth="1"/>
    <col min="6" max="6" width="11.421875" style="0" customWidth="1"/>
    <col min="7" max="7" width="14.28125" style="0" bestFit="1" customWidth="1"/>
    <col min="8" max="8" width="10.140625" style="0" customWidth="1"/>
    <col min="9" max="9" width="9.7109375" style="0" customWidth="1"/>
  </cols>
  <sheetData>
    <row r="1" ht="17.25">
      <c r="A1" s="99" t="s">
        <v>62</v>
      </c>
    </row>
    <row r="2" ht="17.25">
      <c r="A2" s="70"/>
    </row>
    <row r="3" ht="18" thickBot="1">
      <c r="A3" s="100" t="s">
        <v>46</v>
      </c>
    </row>
    <row r="4" spans="1:9" ht="27" customHeight="1">
      <c r="A4" s="16"/>
      <c r="B4" s="206" t="s">
        <v>17</v>
      </c>
      <c r="C4" s="207"/>
      <c r="D4" s="207"/>
      <c r="E4" s="207"/>
      <c r="F4" s="207"/>
      <c r="G4" s="208"/>
      <c r="H4" s="25" t="s">
        <v>43</v>
      </c>
      <c r="I4" s="26" t="s">
        <v>61</v>
      </c>
    </row>
    <row r="5" spans="1:9" ht="13.5" thickBot="1">
      <c r="A5" s="83" t="s">
        <v>16</v>
      </c>
      <c r="B5" s="105" t="s">
        <v>3</v>
      </c>
      <c r="C5" s="106" t="s">
        <v>4</v>
      </c>
      <c r="D5" s="106" t="s">
        <v>5</v>
      </c>
      <c r="E5" s="108" t="s">
        <v>6</v>
      </c>
      <c r="F5" s="108" t="s">
        <v>7</v>
      </c>
      <c r="G5" s="108" t="s">
        <v>8</v>
      </c>
      <c r="H5" s="84" t="s">
        <v>44</v>
      </c>
      <c r="I5" s="85"/>
    </row>
    <row r="6" spans="1:9" ht="12.75">
      <c r="A6" s="102" t="s">
        <v>50</v>
      </c>
      <c r="B6" s="103">
        <v>1675</v>
      </c>
      <c r="C6" s="104">
        <v>400</v>
      </c>
      <c r="D6" s="104">
        <v>685</v>
      </c>
      <c r="E6" s="33">
        <v>1630</v>
      </c>
      <c r="F6" s="33">
        <v>1160</v>
      </c>
      <c r="G6" s="33">
        <v>2800</v>
      </c>
      <c r="H6" s="34">
        <v>7650</v>
      </c>
      <c r="I6" s="5">
        <v>18</v>
      </c>
    </row>
    <row r="7" spans="1:9" ht="12.75">
      <c r="A7" s="107" t="s">
        <v>53</v>
      </c>
      <c r="B7" s="32">
        <v>1460</v>
      </c>
      <c r="C7" s="33">
        <v>1940</v>
      </c>
      <c r="D7" s="33">
        <v>970</v>
      </c>
      <c r="E7" s="109">
        <v>100</v>
      </c>
      <c r="F7" s="109">
        <v>495</v>
      </c>
      <c r="G7" s="109">
        <v>1200</v>
      </c>
      <c r="H7" s="34">
        <v>3500</v>
      </c>
      <c r="I7" s="5">
        <v>24</v>
      </c>
    </row>
    <row r="8" spans="1:9" ht="12.75">
      <c r="A8" s="107" t="s">
        <v>54</v>
      </c>
      <c r="B8" s="32">
        <v>1925</v>
      </c>
      <c r="C8" s="33">
        <v>2400</v>
      </c>
      <c r="D8" s="33">
        <v>1425</v>
      </c>
      <c r="E8" s="109">
        <v>500</v>
      </c>
      <c r="F8" s="109">
        <v>950</v>
      </c>
      <c r="G8" s="109">
        <v>800</v>
      </c>
      <c r="H8" s="34">
        <v>5000</v>
      </c>
      <c r="I8" s="5">
        <v>27</v>
      </c>
    </row>
    <row r="9" spans="1:9" ht="12.75">
      <c r="A9" s="102" t="s">
        <v>51</v>
      </c>
      <c r="B9" s="103">
        <v>380</v>
      </c>
      <c r="C9" s="104">
        <v>1355</v>
      </c>
      <c r="D9" s="104">
        <v>543</v>
      </c>
      <c r="E9" s="33">
        <v>1045</v>
      </c>
      <c r="F9" s="33">
        <v>665</v>
      </c>
      <c r="G9" s="33">
        <v>2321</v>
      </c>
      <c r="H9" s="34">
        <v>4100</v>
      </c>
      <c r="I9" s="5">
        <v>22</v>
      </c>
    </row>
    <row r="10" spans="1:9" ht="13.5" thickBot="1">
      <c r="A10" s="102" t="s">
        <v>52</v>
      </c>
      <c r="B10" s="103">
        <v>922</v>
      </c>
      <c r="C10" s="104">
        <v>1646</v>
      </c>
      <c r="D10" s="104">
        <v>700</v>
      </c>
      <c r="E10" s="33">
        <v>508</v>
      </c>
      <c r="F10" s="33">
        <v>311</v>
      </c>
      <c r="G10" s="33">
        <v>1797</v>
      </c>
      <c r="H10" s="34">
        <v>2200</v>
      </c>
      <c r="I10" s="5">
        <v>31</v>
      </c>
    </row>
    <row r="11" spans="1:9" ht="13.5" thickBot="1">
      <c r="A11" s="79" t="s">
        <v>1</v>
      </c>
      <c r="B11" s="80">
        <v>10</v>
      </c>
      <c r="C11" s="63">
        <v>8</v>
      </c>
      <c r="D11" s="63">
        <v>14</v>
      </c>
      <c r="E11" s="63">
        <v>6</v>
      </c>
      <c r="F11" s="63">
        <v>7</v>
      </c>
      <c r="G11" s="63">
        <v>11</v>
      </c>
      <c r="H11" s="81"/>
      <c r="I11" s="82"/>
    </row>
    <row r="12" spans="1:9" ht="5.25" customHeight="1">
      <c r="A12" s="2"/>
      <c r="B12" s="4"/>
      <c r="C12" s="4"/>
      <c r="D12" s="4"/>
      <c r="E12" s="4"/>
      <c r="F12" s="4"/>
      <c r="G12" s="4"/>
      <c r="H12" s="4"/>
      <c r="I12" s="4"/>
    </row>
    <row r="13" spans="1:9" ht="18" thickBot="1">
      <c r="A13" s="71" t="s">
        <v>18</v>
      </c>
      <c r="B13" s="4"/>
      <c r="C13" s="4"/>
      <c r="D13" s="4"/>
      <c r="E13" s="4"/>
      <c r="F13" s="4"/>
      <c r="G13" s="4"/>
      <c r="H13" s="4"/>
      <c r="I13" s="4"/>
    </row>
    <row r="14" spans="1:9" ht="12.75" customHeight="1">
      <c r="A14" s="16"/>
      <c r="B14" s="206" t="s">
        <v>22</v>
      </c>
      <c r="C14" s="209"/>
      <c r="D14" s="209"/>
      <c r="E14" s="209"/>
      <c r="F14" s="209"/>
      <c r="G14" s="210"/>
      <c r="H14" s="74"/>
      <c r="I14" s="4"/>
    </row>
    <row r="15" spans="1:8" ht="12.75">
      <c r="A15" s="17" t="s">
        <v>16</v>
      </c>
      <c r="B15" s="118" t="s">
        <v>3</v>
      </c>
      <c r="C15" s="119" t="s">
        <v>4</v>
      </c>
      <c r="D15" s="119" t="s">
        <v>5</v>
      </c>
      <c r="E15" s="122" t="s">
        <v>6</v>
      </c>
      <c r="F15" s="122" t="s">
        <v>7</v>
      </c>
      <c r="G15" s="123" t="s">
        <v>8</v>
      </c>
      <c r="H15" s="53"/>
    </row>
    <row r="16" spans="1:8" ht="12.75">
      <c r="A16" s="102" t="s">
        <v>50</v>
      </c>
      <c r="B16" s="110">
        <v>0</v>
      </c>
      <c r="C16" s="111">
        <v>0</v>
      </c>
      <c r="D16" s="111">
        <v>0</v>
      </c>
      <c r="E16" s="43">
        <v>0</v>
      </c>
      <c r="F16" s="43">
        <v>0</v>
      </c>
      <c r="G16" s="54">
        <v>0</v>
      </c>
      <c r="H16" s="53"/>
    </row>
    <row r="17" spans="1:8" ht="12.75">
      <c r="A17" s="107" t="s">
        <v>53</v>
      </c>
      <c r="B17" s="120">
        <v>0</v>
      </c>
      <c r="C17" s="121">
        <v>0</v>
      </c>
      <c r="D17" s="121">
        <v>0</v>
      </c>
      <c r="E17" s="124">
        <v>0</v>
      </c>
      <c r="F17" s="124">
        <v>0</v>
      </c>
      <c r="G17" s="125">
        <v>0</v>
      </c>
      <c r="H17" s="53"/>
    </row>
    <row r="18" spans="1:8" ht="12.75">
      <c r="A18" s="107" t="s">
        <v>54</v>
      </c>
      <c r="B18" s="120">
        <v>0</v>
      </c>
      <c r="C18" s="121">
        <v>0</v>
      </c>
      <c r="D18" s="121">
        <v>0</v>
      </c>
      <c r="E18" s="126">
        <v>0</v>
      </c>
      <c r="F18" s="126">
        <v>0</v>
      </c>
      <c r="G18" s="127">
        <v>0</v>
      </c>
      <c r="H18" s="53"/>
    </row>
    <row r="19" spans="1:8" ht="12.75">
      <c r="A19" s="102" t="s">
        <v>51</v>
      </c>
      <c r="B19" s="112">
        <v>0</v>
      </c>
      <c r="C19" s="113">
        <v>0</v>
      </c>
      <c r="D19" s="114">
        <v>0</v>
      </c>
      <c r="E19" s="47">
        <v>0</v>
      </c>
      <c r="F19" s="47">
        <v>0</v>
      </c>
      <c r="G19" s="55">
        <v>0</v>
      </c>
      <c r="H19" s="53"/>
    </row>
    <row r="20" spans="1:8" ht="13.5" thickBot="1">
      <c r="A20" s="115" t="s">
        <v>52</v>
      </c>
      <c r="B20" s="116">
        <v>0</v>
      </c>
      <c r="C20" s="117">
        <v>0</v>
      </c>
      <c r="D20" s="117">
        <v>0</v>
      </c>
      <c r="E20" s="50">
        <v>0</v>
      </c>
      <c r="F20" s="50">
        <v>0</v>
      </c>
      <c r="G20" s="56">
        <v>0</v>
      </c>
      <c r="H20" s="53"/>
    </row>
    <row r="21" ht="6" customHeight="1"/>
    <row r="22" ht="18" thickBot="1">
      <c r="A22" s="71" t="s">
        <v>0</v>
      </c>
    </row>
    <row r="23" spans="1:7" ht="12.75">
      <c r="A23" s="22" t="s">
        <v>16</v>
      </c>
      <c r="B23" s="130" t="s">
        <v>14</v>
      </c>
      <c r="C23" s="8"/>
      <c r="D23" s="8"/>
      <c r="E23" s="8"/>
      <c r="F23" s="8"/>
      <c r="G23" s="9"/>
    </row>
    <row r="24" spans="1:7" ht="12.75">
      <c r="A24" s="102" t="s">
        <v>50</v>
      </c>
      <c r="B24" s="128"/>
      <c r="C24" s="4"/>
      <c r="D24" s="59"/>
      <c r="E24" s="57"/>
      <c r="F24" s="57"/>
      <c r="G24" s="58"/>
    </row>
    <row r="25" spans="1:7" ht="12.75">
      <c r="A25" s="107" t="s">
        <v>53</v>
      </c>
      <c r="B25" s="129"/>
      <c r="C25" s="4"/>
      <c r="D25" s="4"/>
      <c r="E25" s="4"/>
      <c r="F25" s="4"/>
      <c r="G25" s="5"/>
    </row>
    <row r="26" spans="1:7" ht="12.75">
      <c r="A26" s="107" t="s">
        <v>54</v>
      </c>
      <c r="B26" s="129"/>
      <c r="C26" s="4"/>
      <c r="D26" s="4"/>
      <c r="E26" s="4"/>
      <c r="F26" s="4"/>
      <c r="G26" s="5"/>
    </row>
    <row r="27" spans="1:7" ht="12.75">
      <c r="A27" s="102" t="s">
        <v>51</v>
      </c>
      <c r="B27" s="128"/>
      <c r="C27" s="4"/>
      <c r="D27" s="4"/>
      <c r="E27" s="4"/>
      <c r="F27" s="4"/>
      <c r="G27" s="5"/>
    </row>
    <row r="28" spans="1:7" ht="12.75">
      <c r="A28" s="102" t="s">
        <v>52</v>
      </c>
      <c r="B28" s="128"/>
      <c r="C28" s="4"/>
      <c r="D28" s="4"/>
      <c r="E28" s="4"/>
      <c r="F28" s="4"/>
      <c r="G28" s="5"/>
    </row>
    <row r="29" spans="1:7" ht="12.75">
      <c r="A29" s="3"/>
      <c r="B29" s="14" t="s">
        <v>3</v>
      </c>
      <c r="C29" s="21" t="s">
        <v>4</v>
      </c>
      <c r="D29" s="21" t="s">
        <v>5</v>
      </c>
      <c r="E29" s="21" t="s">
        <v>6</v>
      </c>
      <c r="F29" s="21" t="s">
        <v>7</v>
      </c>
      <c r="G29" s="24" t="s">
        <v>8</v>
      </c>
    </row>
    <row r="30" spans="1:7" ht="13.5" thickBot="1">
      <c r="A30" s="28" t="s">
        <v>21</v>
      </c>
      <c r="B30" s="38"/>
      <c r="C30" s="38"/>
      <c r="D30" s="38"/>
      <c r="E30" s="39"/>
      <c r="F30" s="39"/>
      <c r="G30" s="39"/>
    </row>
    <row r="32" ht="18" thickBot="1">
      <c r="A32" s="70" t="s">
        <v>19</v>
      </c>
    </row>
    <row r="33" spans="1:7" ht="13.5" thickBot="1">
      <c r="A33" s="27" t="s">
        <v>2</v>
      </c>
      <c r="B33" s="78"/>
      <c r="D33" s="66"/>
      <c r="E33" s="4"/>
      <c r="F33" s="69"/>
      <c r="G33" s="72"/>
    </row>
    <row r="34" spans="1:7" ht="12.75">
      <c r="A34" s="73"/>
      <c r="B34" s="64"/>
      <c r="C34" s="64"/>
      <c r="D34" s="64"/>
      <c r="E34" s="64"/>
      <c r="F34" s="64"/>
      <c r="G34" s="65"/>
    </row>
    <row r="35" spans="1:7" ht="12.75">
      <c r="A35" s="64"/>
      <c r="B35" s="64"/>
      <c r="C35" s="64"/>
      <c r="D35" s="64"/>
      <c r="E35" s="64"/>
      <c r="F35" s="64"/>
      <c r="G35" s="64"/>
    </row>
    <row r="36" spans="1:7" s="87" customFormat="1" ht="18" thickBot="1">
      <c r="A36" s="75" t="s">
        <v>60</v>
      </c>
      <c r="B36" s="86"/>
      <c r="C36" s="86"/>
      <c r="D36" s="86"/>
      <c r="E36" s="89"/>
      <c r="F36" s="86"/>
      <c r="G36" s="86"/>
    </row>
    <row r="37" spans="1:7" s="87" customFormat="1" ht="18" thickBot="1">
      <c r="A37" s="75" t="s">
        <v>55</v>
      </c>
      <c r="B37" s="86"/>
      <c r="C37" s="86"/>
      <c r="D37" s="86"/>
      <c r="E37" s="90"/>
      <c r="F37" s="86"/>
      <c r="G37" s="86"/>
    </row>
    <row r="38" spans="1:7" s="87" customFormat="1" ht="18" thickBot="1">
      <c r="A38" s="75" t="s">
        <v>56</v>
      </c>
      <c r="B38" s="86"/>
      <c r="C38" s="86"/>
      <c r="D38" s="86"/>
      <c r="E38" s="91"/>
      <c r="F38" s="86"/>
      <c r="G38" s="86"/>
    </row>
    <row r="39" spans="1:7" s="87" customFormat="1" ht="17.25">
      <c r="A39" s="86"/>
      <c r="B39" s="86"/>
      <c r="C39" s="86"/>
      <c r="D39" s="86"/>
      <c r="E39" s="88"/>
      <c r="F39" s="86"/>
      <c r="G39" s="86"/>
    </row>
    <row r="40" spans="1:7" s="87" customFormat="1" ht="18" thickBot="1">
      <c r="A40" s="75" t="s">
        <v>57</v>
      </c>
      <c r="B40" s="86"/>
      <c r="C40" s="86"/>
      <c r="D40" s="86"/>
      <c r="E40" s="89"/>
      <c r="F40" s="86"/>
      <c r="G40" s="86"/>
    </row>
    <row r="41" spans="1:7" s="87" customFormat="1" ht="18" thickBot="1">
      <c r="A41" s="75" t="s">
        <v>58</v>
      </c>
      <c r="B41" s="86"/>
      <c r="C41" s="86"/>
      <c r="D41" s="86"/>
      <c r="E41" s="90"/>
      <c r="F41" s="86"/>
      <c r="G41" s="86"/>
    </row>
    <row r="42" spans="1:7" s="87" customFormat="1" ht="18" thickBot="1">
      <c r="A42" s="75" t="s">
        <v>59</v>
      </c>
      <c r="B42" s="86"/>
      <c r="C42" s="86"/>
      <c r="D42" s="86"/>
      <c r="E42" s="91"/>
      <c r="F42" s="86"/>
      <c r="G42" s="86"/>
    </row>
    <row r="43" spans="1:7" ht="19.5" customHeight="1">
      <c r="A43" s="64"/>
      <c r="B43" s="64"/>
      <c r="C43" s="64"/>
      <c r="D43" s="64"/>
      <c r="E43" s="64"/>
      <c r="F43" s="64"/>
      <c r="G43" s="64"/>
    </row>
    <row r="44" spans="1:7" ht="18" thickBot="1">
      <c r="A44" s="75" t="s">
        <v>47</v>
      </c>
      <c r="B44" s="64"/>
      <c r="C44" s="64"/>
      <c r="D44" s="64"/>
      <c r="E44" s="64"/>
      <c r="F44" s="64"/>
      <c r="G44" s="92">
        <f>E38+E42</f>
        <v>0</v>
      </c>
    </row>
    <row r="46" spans="1:3" ht="12.75">
      <c r="A46" s="1" t="s">
        <v>23</v>
      </c>
      <c r="B46" s="1"/>
      <c r="C46" s="1"/>
    </row>
    <row r="47" ht="12.75">
      <c r="A47" s="62" t="s">
        <v>35</v>
      </c>
    </row>
    <row r="48" spans="1:5" ht="13.5">
      <c r="A48" s="61" t="s">
        <v>31</v>
      </c>
      <c r="B48" s="60" t="s">
        <v>32</v>
      </c>
      <c r="C48" s="60"/>
      <c r="D48" s="60"/>
      <c r="E48" s="60"/>
    </row>
    <row r="49" spans="1:5" ht="13.5">
      <c r="A49" s="61" t="s">
        <v>33</v>
      </c>
      <c r="B49" s="60" t="s">
        <v>34</v>
      </c>
      <c r="C49" s="60"/>
      <c r="D49" s="60"/>
      <c r="E49" s="60"/>
    </row>
    <row r="50" spans="1:4" ht="15.75">
      <c r="A50" s="61" t="s">
        <v>24</v>
      </c>
      <c r="B50" s="60" t="s">
        <v>25</v>
      </c>
      <c r="C50" s="60"/>
      <c r="D50" s="60"/>
    </row>
    <row r="51" spans="1:4" ht="15.75">
      <c r="A51" s="61" t="s">
        <v>26</v>
      </c>
      <c r="B51" s="60" t="s">
        <v>27</v>
      </c>
      <c r="C51" s="60"/>
      <c r="D51" s="60"/>
    </row>
    <row r="52" spans="1:6" ht="15.75">
      <c r="A52" s="61" t="s">
        <v>28</v>
      </c>
      <c r="B52" s="60" t="s">
        <v>29</v>
      </c>
      <c r="C52" s="60"/>
      <c r="D52" s="60"/>
      <c r="E52" s="60"/>
      <c r="F52" s="60"/>
    </row>
    <row r="53" spans="1:8" ht="15.75">
      <c r="A53" s="61" t="s">
        <v>30</v>
      </c>
      <c r="B53" s="60" t="s">
        <v>41</v>
      </c>
      <c r="C53" s="60"/>
      <c r="D53" s="60"/>
      <c r="E53" s="60"/>
      <c r="F53" s="60"/>
      <c r="G53" s="60"/>
      <c r="H53" s="60"/>
    </row>
    <row r="54" spans="1:7" ht="13.5">
      <c r="A54" s="61"/>
      <c r="B54" s="60" t="s">
        <v>42</v>
      </c>
      <c r="C54" s="60"/>
      <c r="D54" s="60"/>
      <c r="E54" s="60"/>
      <c r="F54" s="60"/>
      <c r="G54" s="60"/>
    </row>
    <row r="56" spans="1:2" ht="12.75">
      <c r="A56" s="62" t="s">
        <v>36</v>
      </c>
      <c r="B56" s="62"/>
    </row>
    <row r="57" spans="1:6" ht="15.75">
      <c r="A57" s="61" t="s">
        <v>39</v>
      </c>
      <c r="B57" s="60" t="s">
        <v>40</v>
      </c>
      <c r="C57" s="60"/>
      <c r="D57" s="60"/>
      <c r="E57" s="60"/>
      <c r="F57" s="60"/>
    </row>
    <row r="59" ht="12.75">
      <c r="A59" s="62"/>
    </row>
  </sheetData>
  <sheetProtection/>
  <mergeCells count="2">
    <mergeCell ref="B4:G4"/>
    <mergeCell ref="B14:G14"/>
  </mergeCells>
  <printOptions/>
  <pageMargins left="0.75" right="0.75" top="1" bottom="1" header="0.5" footer="0.5"/>
  <pageSetup horizontalDpi="300" verticalDpi="300" orientation="portrait" r:id="rId3"/>
  <headerFooter alignWithMargins="0">
    <oddHeader>&amp;C&amp;A</oddHeader>
  </headerFooter>
  <rowBreaks count="1" manualBreakCount="1">
    <brk id="45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5"/>
  <sheetViews>
    <sheetView showGridLines="0" zoomScale="140" zoomScaleNormal="140" zoomScalePageLayoutView="0" workbookViewId="0" topLeftCell="A16">
      <selection activeCell="G40" sqref="G40"/>
    </sheetView>
  </sheetViews>
  <sheetFormatPr defaultColWidth="9.140625" defaultRowHeight="12.75"/>
  <cols>
    <col min="1" max="1" width="14.7109375" style="0" customWidth="1"/>
    <col min="2" max="2" width="11.8515625" style="0" bestFit="1" customWidth="1"/>
    <col min="3" max="6" width="8.57421875" style="0" bestFit="1" customWidth="1"/>
    <col min="7" max="7" width="9.7109375" style="0" customWidth="1"/>
    <col min="8" max="8" width="8.7109375" style="0" bestFit="1" customWidth="1"/>
    <col min="9" max="9" width="8.00390625" style="0" customWidth="1"/>
  </cols>
  <sheetData>
    <row r="1" ht="17.25">
      <c r="A1" s="99" t="s">
        <v>63</v>
      </c>
    </row>
    <row r="3" ht="18" thickBot="1">
      <c r="A3" s="100" t="s">
        <v>45</v>
      </c>
    </row>
    <row r="4" spans="1:9" ht="27" customHeight="1">
      <c r="A4" s="16"/>
      <c r="B4" s="206" t="s">
        <v>17</v>
      </c>
      <c r="C4" s="207"/>
      <c r="D4" s="207"/>
      <c r="E4" s="207"/>
      <c r="F4" s="207"/>
      <c r="G4" s="208"/>
      <c r="H4" s="25" t="s">
        <v>43</v>
      </c>
      <c r="I4" s="26" t="s">
        <v>64</v>
      </c>
    </row>
    <row r="5" spans="1:9" ht="12.75">
      <c r="A5" s="17" t="s">
        <v>16</v>
      </c>
      <c r="B5" s="14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68" t="s">
        <v>44</v>
      </c>
      <c r="I5" s="18"/>
    </row>
    <row r="6" spans="1:9" ht="12.75">
      <c r="A6" s="10" t="s">
        <v>9</v>
      </c>
      <c r="B6" s="29">
        <v>1675</v>
      </c>
      <c r="C6" s="30">
        <v>400</v>
      </c>
      <c r="D6" s="30">
        <v>685</v>
      </c>
      <c r="E6" s="30">
        <v>1630</v>
      </c>
      <c r="F6" s="30">
        <v>1160</v>
      </c>
      <c r="G6" s="30">
        <v>2800</v>
      </c>
      <c r="H6" s="31">
        <v>7650</v>
      </c>
      <c r="I6" s="11">
        <v>18</v>
      </c>
    </row>
    <row r="7" spans="1:9" ht="12.75">
      <c r="A7" s="3" t="s">
        <v>15</v>
      </c>
      <c r="B7" s="32">
        <v>1460</v>
      </c>
      <c r="C7" s="33">
        <v>1940</v>
      </c>
      <c r="D7" s="33">
        <v>970</v>
      </c>
      <c r="E7" s="33">
        <v>100</v>
      </c>
      <c r="F7" s="33">
        <v>495</v>
      </c>
      <c r="G7" s="33">
        <v>1200</v>
      </c>
      <c r="H7" s="34">
        <v>3500</v>
      </c>
      <c r="I7" s="5">
        <v>24</v>
      </c>
    </row>
    <row r="8" spans="1:9" ht="12.75">
      <c r="A8" s="3" t="s">
        <v>10</v>
      </c>
      <c r="B8" s="32">
        <v>1925</v>
      </c>
      <c r="C8" s="33">
        <v>2400</v>
      </c>
      <c r="D8" s="33">
        <v>1425</v>
      </c>
      <c r="E8" s="33">
        <v>500</v>
      </c>
      <c r="F8" s="33">
        <v>950</v>
      </c>
      <c r="G8" s="33">
        <v>800</v>
      </c>
      <c r="H8" s="34">
        <v>5000</v>
      </c>
      <c r="I8" s="5">
        <v>27</v>
      </c>
    </row>
    <row r="9" spans="1:9" ht="12.75">
      <c r="A9" s="3" t="s">
        <v>11</v>
      </c>
      <c r="B9" s="32">
        <v>380</v>
      </c>
      <c r="C9" s="33">
        <v>1355</v>
      </c>
      <c r="D9" s="33">
        <v>543</v>
      </c>
      <c r="E9" s="33">
        <v>1045</v>
      </c>
      <c r="F9" s="33">
        <v>665</v>
      </c>
      <c r="G9" s="33">
        <v>2321</v>
      </c>
      <c r="H9" s="34">
        <v>4100</v>
      </c>
      <c r="I9" s="5">
        <v>22</v>
      </c>
    </row>
    <row r="10" spans="1:9" ht="12.75">
      <c r="A10" s="93" t="s">
        <v>12</v>
      </c>
      <c r="B10" s="94">
        <v>922</v>
      </c>
      <c r="C10" s="95">
        <v>1646</v>
      </c>
      <c r="D10" s="95">
        <v>700</v>
      </c>
      <c r="E10" s="95">
        <v>508</v>
      </c>
      <c r="F10" s="95">
        <v>311</v>
      </c>
      <c r="G10" s="95">
        <v>1797</v>
      </c>
      <c r="H10" s="96">
        <v>2200</v>
      </c>
      <c r="I10" s="97">
        <v>31</v>
      </c>
    </row>
    <row r="11" spans="1:9" ht="13.5" thickBot="1">
      <c r="A11" s="28" t="s">
        <v>1</v>
      </c>
      <c r="B11" s="15">
        <v>10</v>
      </c>
      <c r="C11" s="6">
        <v>8</v>
      </c>
      <c r="D11" s="6">
        <v>14</v>
      </c>
      <c r="E11" s="6">
        <v>6</v>
      </c>
      <c r="F11" s="6">
        <v>7</v>
      </c>
      <c r="G11" s="6">
        <v>11</v>
      </c>
      <c r="H11" s="13"/>
      <c r="I11" s="7"/>
    </row>
    <row r="12" spans="1:9" ht="5.25" customHeight="1">
      <c r="A12" s="2"/>
      <c r="B12" s="4"/>
      <c r="C12" s="4"/>
      <c r="D12" s="4"/>
      <c r="E12" s="4"/>
      <c r="F12" s="4"/>
      <c r="G12" s="4"/>
      <c r="H12" s="4"/>
      <c r="I12" s="4"/>
    </row>
    <row r="13" spans="1:9" ht="18" thickBot="1">
      <c r="A13" s="131" t="s">
        <v>18</v>
      </c>
      <c r="B13" s="4"/>
      <c r="C13" s="4"/>
      <c r="D13" s="4"/>
      <c r="E13" s="4"/>
      <c r="F13" s="4"/>
      <c r="G13" s="4"/>
      <c r="H13" s="4"/>
      <c r="I13" s="4"/>
    </row>
    <row r="14" spans="1:9" ht="12.75" customHeight="1">
      <c r="A14" s="16"/>
      <c r="B14" s="206" t="s">
        <v>22</v>
      </c>
      <c r="C14" s="209"/>
      <c r="D14" s="209"/>
      <c r="E14" s="209"/>
      <c r="F14" s="209"/>
      <c r="G14" s="211"/>
      <c r="H14" s="36" t="s">
        <v>13</v>
      </c>
      <c r="I14" s="4"/>
    </row>
    <row r="15" spans="1:8" ht="12.75">
      <c r="A15" s="17" t="s">
        <v>16</v>
      </c>
      <c r="B15" s="14" t="s">
        <v>3</v>
      </c>
      <c r="C15" s="12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9" t="s">
        <v>20</v>
      </c>
    </row>
    <row r="16" spans="1:8" ht="12.75">
      <c r="A16" s="10" t="s">
        <v>9</v>
      </c>
      <c r="B16" s="41">
        <v>0</v>
      </c>
      <c r="C16" s="42">
        <v>0</v>
      </c>
      <c r="D16" s="42">
        <v>0</v>
      </c>
      <c r="E16" s="43">
        <v>0</v>
      </c>
      <c r="F16" s="43">
        <v>0</v>
      </c>
      <c r="G16" s="43">
        <v>0</v>
      </c>
      <c r="H16" s="51">
        <v>0</v>
      </c>
    </row>
    <row r="17" spans="1:8" ht="12.75">
      <c r="A17" s="3" t="s">
        <v>15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6">
        <v>0</v>
      </c>
      <c r="H17" s="20">
        <v>0</v>
      </c>
    </row>
    <row r="18" spans="1:8" ht="12.75">
      <c r="A18" s="101" t="s">
        <v>10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6">
        <v>0</v>
      </c>
      <c r="H18" s="20">
        <v>0</v>
      </c>
    </row>
    <row r="19" spans="1:8" ht="12.75">
      <c r="A19" s="3" t="s">
        <v>11</v>
      </c>
      <c r="B19" s="44">
        <v>0</v>
      </c>
      <c r="C19" s="45">
        <v>0</v>
      </c>
      <c r="D19" s="45">
        <v>0</v>
      </c>
      <c r="E19" s="47">
        <v>0</v>
      </c>
      <c r="F19" s="47">
        <v>9.085852070711553E-10</v>
      </c>
      <c r="G19" s="47">
        <v>0</v>
      </c>
      <c r="H19" s="20">
        <v>0</v>
      </c>
    </row>
    <row r="20" spans="1:8" ht="13.5" thickBot="1">
      <c r="A20" s="134" t="s">
        <v>12</v>
      </c>
      <c r="B20" s="48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52">
        <v>0</v>
      </c>
    </row>
    <row r="21" ht="6" customHeight="1"/>
    <row r="22" ht="18" thickBot="1">
      <c r="A22" s="71" t="s">
        <v>0</v>
      </c>
    </row>
    <row r="23" spans="1:7" ht="12.75">
      <c r="A23" s="22" t="s">
        <v>16</v>
      </c>
      <c r="B23" s="23" t="s">
        <v>14</v>
      </c>
      <c r="C23" s="8"/>
      <c r="D23" s="8"/>
      <c r="E23" s="8"/>
      <c r="F23" s="8"/>
      <c r="G23" s="9"/>
    </row>
    <row r="24" spans="1:7" ht="12.75">
      <c r="A24" s="3" t="s">
        <v>9</v>
      </c>
      <c r="B24" s="135"/>
      <c r="C24" s="4"/>
      <c r="D24" s="4"/>
      <c r="E24" s="4"/>
      <c r="F24" s="4"/>
      <c r="G24" s="5"/>
    </row>
    <row r="25" spans="1:7" ht="12.75">
      <c r="A25" s="3" t="s">
        <v>15</v>
      </c>
      <c r="B25" s="37"/>
      <c r="C25" s="4"/>
      <c r="D25" s="4"/>
      <c r="E25" s="4"/>
      <c r="F25" s="4"/>
      <c r="G25" s="5"/>
    </row>
    <row r="26" spans="1:7" ht="12.75">
      <c r="A26" s="3" t="s">
        <v>10</v>
      </c>
      <c r="B26" s="37"/>
      <c r="C26" s="4"/>
      <c r="D26" s="4"/>
      <c r="E26" s="4"/>
      <c r="F26" s="4"/>
      <c r="G26" s="5"/>
    </row>
    <row r="27" spans="1:7" ht="12.75">
      <c r="A27" s="3" t="s">
        <v>11</v>
      </c>
      <c r="B27" s="37"/>
      <c r="C27" s="4"/>
      <c r="D27" s="4"/>
      <c r="E27" s="4"/>
      <c r="F27" s="4"/>
      <c r="G27" s="5"/>
    </row>
    <row r="28" spans="1:7" ht="12.75">
      <c r="A28" s="3" t="s">
        <v>12</v>
      </c>
      <c r="B28" s="37"/>
      <c r="C28" s="4"/>
      <c r="D28" s="4"/>
      <c r="E28" s="4"/>
      <c r="F28" s="4"/>
      <c r="G28" s="5"/>
    </row>
    <row r="29" spans="1:7" ht="12.75">
      <c r="A29" s="3"/>
      <c r="B29" s="14" t="s">
        <v>3</v>
      </c>
      <c r="C29" s="21" t="s">
        <v>4</v>
      </c>
      <c r="D29" s="21" t="s">
        <v>5</v>
      </c>
      <c r="E29" s="21" t="s">
        <v>6</v>
      </c>
      <c r="F29" s="21" t="s">
        <v>7</v>
      </c>
      <c r="G29" s="24" t="s">
        <v>8</v>
      </c>
    </row>
    <row r="30" spans="1:7" ht="13.5" thickBot="1">
      <c r="A30" s="28" t="s">
        <v>21</v>
      </c>
      <c r="B30" s="38"/>
      <c r="C30" s="39"/>
      <c r="D30" s="39"/>
      <c r="E30" s="39"/>
      <c r="F30" s="39"/>
      <c r="G30" s="40"/>
    </row>
    <row r="31" ht="6" customHeight="1"/>
    <row r="32" ht="18" thickBot="1">
      <c r="A32" s="70" t="s">
        <v>19</v>
      </c>
    </row>
    <row r="33" spans="1:7" ht="13.5" thickBot="1">
      <c r="A33" s="27" t="s">
        <v>2</v>
      </c>
      <c r="B33" s="35"/>
      <c r="D33" s="4"/>
      <c r="E33" s="4"/>
      <c r="F33" s="4"/>
      <c r="G33" s="67"/>
    </row>
    <row r="36" spans="1:7" ht="17.25">
      <c r="A36" s="75" t="s">
        <v>47</v>
      </c>
      <c r="G36" s="132">
        <f>'Production Allocation'!G44</f>
        <v>0</v>
      </c>
    </row>
    <row r="37" spans="1:7" ht="17.25">
      <c r="A37" s="75"/>
      <c r="G37" s="76"/>
    </row>
    <row r="38" spans="1:7" ht="17.25">
      <c r="A38" s="75" t="s">
        <v>48</v>
      </c>
      <c r="G38" s="133">
        <f>B33</f>
        <v>0</v>
      </c>
    </row>
    <row r="39" spans="1:7" ht="17.25">
      <c r="A39" s="75"/>
      <c r="G39" s="77"/>
    </row>
    <row r="40" spans="1:7" ht="17.25">
      <c r="A40" s="75" t="s">
        <v>49</v>
      </c>
      <c r="G40" s="98">
        <f>G36-G38</f>
        <v>0</v>
      </c>
    </row>
    <row r="41" ht="17.25">
      <c r="A41" s="75"/>
    </row>
    <row r="43" spans="1:2" ht="12.75">
      <c r="A43" s="1" t="s">
        <v>23</v>
      </c>
      <c r="B43" s="1"/>
    </row>
    <row r="44" ht="12.75">
      <c r="A44" s="62" t="s">
        <v>35</v>
      </c>
    </row>
    <row r="45" spans="1:2" ht="13.5">
      <c r="A45" s="61" t="s">
        <v>31</v>
      </c>
      <c r="B45" s="60" t="s">
        <v>32</v>
      </c>
    </row>
    <row r="46" spans="1:2" ht="13.5">
      <c r="A46" s="61" t="s">
        <v>33</v>
      </c>
      <c r="B46" s="60" t="s">
        <v>34</v>
      </c>
    </row>
    <row r="47" spans="1:2" ht="15.75">
      <c r="A47" s="61" t="s">
        <v>24</v>
      </c>
      <c r="B47" s="60" t="s">
        <v>25</v>
      </c>
    </row>
    <row r="48" spans="1:2" ht="15.75">
      <c r="A48" s="61" t="s">
        <v>26</v>
      </c>
      <c r="B48" s="60" t="s">
        <v>27</v>
      </c>
    </row>
    <row r="49" spans="1:2" ht="15.75">
      <c r="A49" s="61" t="s">
        <v>28</v>
      </c>
      <c r="B49" s="60" t="s">
        <v>29</v>
      </c>
    </row>
    <row r="50" spans="1:2" ht="15.75">
      <c r="A50" s="61" t="s">
        <v>30</v>
      </c>
      <c r="B50" s="60" t="s">
        <v>41</v>
      </c>
    </row>
    <row r="51" spans="1:2" ht="13.5">
      <c r="A51" s="61"/>
      <c r="B51" s="60" t="s">
        <v>42</v>
      </c>
    </row>
    <row r="53" spans="1:2" ht="12.75">
      <c r="A53" s="62" t="s">
        <v>36</v>
      </c>
      <c r="B53" s="62"/>
    </row>
    <row r="54" spans="1:2" ht="15.75">
      <c r="A54" s="61" t="s">
        <v>37</v>
      </c>
      <c r="B54" s="60" t="s">
        <v>38</v>
      </c>
    </row>
    <row r="55" spans="1:2" ht="15.75">
      <c r="A55" s="61" t="s">
        <v>39</v>
      </c>
      <c r="B55" s="60" t="s">
        <v>40</v>
      </c>
    </row>
  </sheetData>
  <sheetProtection/>
  <mergeCells count="2">
    <mergeCell ref="B4:G4"/>
    <mergeCell ref="B14:G14"/>
  </mergeCells>
  <printOptions/>
  <pageMargins left="0.75" right="0.75" top="1" bottom="1" header="0.5" footer="0.5"/>
  <pageSetup horizontalDpi="300" verticalDpi="300" orientation="portrait" scale="96" r:id="rId3"/>
  <headerFooter alignWithMargins="0">
    <oddHeader>&amp;C&amp;A</oddHeader>
  </headerFooter>
  <rowBreaks count="1" manualBreakCount="1">
    <brk id="4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Graduate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Chopra</dc:creator>
  <cp:keywords/>
  <dc:description/>
  <cp:lastModifiedBy>Eric Ting</cp:lastModifiedBy>
  <cp:lastPrinted>2001-09-10T20:25:10Z</cp:lastPrinted>
  <dcterms:created xsi:type="dcterms:W3CDTF">1999-02-07T23:04:46Z</dcterms:created>
  <dcterms:modified xsi:type="dcterms:W3CDTF">2015-03-30T13:17:38Z</dcterms:modified>
  <cp:category/>
  <cp:version/>
  <cp:contentType/>
  <cp:contentStatus/>
</cp:coreProperties>
</file>