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65500" windowWidth="15360" windowHeight="8832" activeTab="0"/>
  </bookViews>
  <sheets>
    <sheet name="P.143" sheetId="1" r:id="rId1"/>
    <sheet name="Optimal Facility Location" sheetId="2" r:id="rId2"/>
    <sheet name=" " sheetId="3" state="hidden" r:id="rId3"/>
    <sheet name="  " sheetId="4" state="hidden" r:id="rId4"/>
  </sheets>
  <definedNames>
    <definedName name="_Regression_Int" localSheetId="2" hidden="1">1</definedName>
    <definedName name="solver_adj" localSheetId="1" hidden="1">'Optimal Facility Location'!$B$17:$B$18</definedName>
    <definedName name="solver_adj" localSheetId="0" hidden="1">'P.143'!$B$17:$B$18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'Optimal Facility Location'!$B$20</definedName>
    <definedName name="solver_opt" localSheetId="0" hidden="1">'P.143'!$B$20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<sst xmlns="http://schemas.openxmlformats.org/spreadsheetml/2006/main" count="86" uniqueCount="39">
  <si>
    <t>Sources/</t>
  </si>
  <si>
    <t>Coordinates</t>
  </si>
  <si>
    <t>Markets</t>
  </si>
  <si>
    <t>Tons</t>
  </si>
  <si>
    <t>Sources</t>
  </si>
  <si>
    <t>Buffalo</t>
  </si>
  <si>
    <t>Memphis</t>
  </si>
  <si>
    <t>St. Louis</t>
  </si>
  <si>
    <t>Atlanta</t>
  </si>
  <si>
    <t>Boston</t>
  </si>
  <si>
    <t>Jacksonville</t>
  </si>
  <si>
    <t>Philadelphia</t>
  </si>
  <si>
    <t>New York</t>
  </si>
  <si>
    <t>Cost =</t>
  </si>
  <si>
    <t>Facility Location</t>
  </si>
  <si>
    <t>$/Ton Mile</t>
  </si>
  <si>
    <t>Place</t>
  </si>
  <si>
    <t>X</t>
  </si>
  <si>
    <t>Y</t>
  </si>
  <si>
    <t>Location</t>
  </si>
  <si>
    <t>Place</t>
  </si>
  <si>
    <t>X</t>
  </si>
  <si>
    <t>Y</t>
  </si>
  <si>
    <t>Location</t>
  </si>
  <si>
    <r>
      <t>F</t>
    </r>
    <r>
      <rPr>
        <b/>
        <i/>
        <vertAlign val="subscript"/>
        <sz val="12"/>
        <color indexed="12"/>
        <rFont val="Arial"/>
        <family val="2"/>
      </rPr>
      <t>n</t>
    </r>
  </si>
  <si>
    <r>
      <t>D</t>
    </r>
    <r>
      <rPr>
        <b/>
        <i/>
        <vertAlign val="subscript"/>
        <sz val="12"/>
        <color indexed="12"/>
        <rFont val="Arial"/>
        <family val="2"/>
      </rPr>
      <t>n</t>
    </r>
  </si>
  <si>
    <r>
      <t>x</t>
    </r>
    <r>
      <rPr>
        <b/>
        <i/>
        <vertAlign val="subscript"/>
        <sz val="12"/>
        <color indexed="12"/>
        <rFont val="Arial"/>
        <family val="2"/>
      </rPr>
      <t>n</t>
    </r>
  </si>
  <si>
    <r>
      <t>y</t>
    </r>
    <r>
      <rPr>
        <b/>
        <i/>
        <vertAlign val="subscript"/>
        <sz val="12"/>
        <color indexed="12"/>
        <rFont val="Arial"/>
        <family val="2"/>
      </rPr>
      <t>n</t>
    </r>
  </si>
  <si>
    <t xml:space="preserve">x = </t>
  </si>
  <si>
    <t>y =</t>
  </si>
  <si>
    <r>
      <t>d</t>
    </r>
    <r>
      <rPr>
        <b/>
        <i/>
        <vertAlign val="subscript"/>
        <sz val="12"/>
        <color indexed="10"/>
        <rFont val="Arial"/>
        <family val="2"/>
      </rPr>
      <t>n</t>
    </r>
  </si>
  <si>
    <t>運費</t>
  </si>
  <si>
    <t>運量</t>
  </si>
  <si>
    <t>地理座標</t>
  </si>
  <si>
    <t>距離</t>
  </si>
  <si>
    <t>Steel Appliances (Figure 5-7)</t>
  </si>
  <si>
    <t>?</t>
  </si>
  <si>
    <t>Buffalo</t>
  </si>
  <si>
    <t>Steel Appliances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</si>
</sst>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0_)"/>
    <numFmt numFmtId="186" formatCode="0.0_)"/>
    <numFmt numFmtId="187" formatCode="0_)"/>
    <numFmt numFmtId="188" formatCode="0.000_)"/>
    <numFmt numFmtId="189" formatCode="0.00000_)"/>
    <numFmt numFmtId="190" formatCode="0.0000_)"/>
    <numFmt numFmtId="191" formatCode="0.0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_ "/>
    <numFmt numFmtId="195" formatCode="0_);[Red]\(0\)"/>
    <numFmt numFmtId="196" formatCode="0_ "/>
    <numFmt numFmtId="197" formatCode="_(* #,##0.0_);_(* \(#,##0.0\);_(* &quot;-&quot;??_);_(@_)"/>
    <numFmt numFmtId="198" formatCode="_(* #,##0_);_(* \(#,##0\);_(* &quot;-&quot;??_);_(@_)"/>
  </numFmts>
  <fonts count="71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Helv"/>
      <family val="2"/>
    </font>
    <font>
      <sz val="9"/>
      <name val="細明體"/>
      <family val="3"/>
    </font>
    <font>
      <b/>
      <sz val="12"/>
      <name val="細明體"/>
      <family val="3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6"/>
      <color indexed="8"/>
      <name val="Arial"/>
      <family val="2"/>
    </font>
    <font>
      <b/>
      <i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vertAlign val="subscript"/>
      <sz val="12"/>
      <color indexed="12"/>
      <name val="Arial"/>
      <family val="2"/>
    </font>
    <font>
      <b/>
      <i/>
      <vertAlign val="subscript"/>
      <sz val="12"/>
      <color indexed="10"/>
      <name val="Arial"/>
      <family val="2"/>
    </font>
    <font>
      <b/>
      <sz val="18"/>
      <color indexed="8"/>
      <name val="新細明體"/>
      <family val="1"/>
    </font>
    <font>
      <b/>
      <sz val="18"/>
      <color indexed="10"/>
      <name val="新細明體"/>
      <family val="1"/>
    </font>
    <font>
      <b/>
      <sz val="18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57"/>
      <name val="Arial"/>
      <family val="2"/>
    </font>
    <font>
      <b/>
      <i/>
      <u val="single"/>
      <sz val="16"/>
      <color indexed="57"/>
      <name val="Arial"/>
      <family val="2"/>
    </font>
    <font>
      <b/>
      <i/>
      <u val="single"/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10"/>
      <name val="Arial"/>
      <family val="2"/>
    </font>
    <font>
      <b/>
      <sz val="12"/>
      <color indexed="17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6"/>
      <color theme="3" tint="-0.4999699890613556"/>
      <name val="Arial"/>
      <family val="2"/>
    </font>
    <font>
      <b/>
      <i/>
      <u val="single"/>
      <sz val="16"/>
      <color theme="3" tint="-0.4999699890613556"/>
      <name val="Arial"/>
      <family val="2"/>
    </font>
    <font>
      <b/>
      <i/>
      <u val="single"/>
      <sz val="12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8"/>
      <color rgb="FFFF0000"/>
      <name val="Arial"/>
      <family val="2"/>
    </font>
    <font>
      <b/>
      <sz val="12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4" fillId="0" borderId="0" applyFont="0" applyFill="0" applyBorder="0" applyAlignment="0" applyProtection="0"/>
    <xf numFmtId="0" fontId="50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2">
    <xf numFmtId="184" fontId="0" fillId="0" borderId="0" xfId="0" applyAlignment="1">
      <alignment/>
    </xf>
    <xf numFmtId="184" fontId="5" fillId="0" borderId="0" xfId="0" applyFont="1" applyAlignment="1">
      <alignment/>
    </xf>
    <xf numFmtId="184" fontId="5" fillId="0" borderId="0" xfId="0" applyFont="1" applyAlignment="1">
      <alignment horizontal="center"/>
    </xf>
    <xf numFmtId="193" fontId="9" fillId="0" borderId="0" xfId="40" applyNumberFormat="1" applyFont="1" applyFill="1" applyBorder="1" applyAlignment="1">
      <alignment horizontal="center"/>
    </xf>
    <xf numFmtId="184" fontId="10" fillId="0" borderId="0" xfId="0" applyFont="1" applyAlignment="1">
      <alignment/>
    </xf>
    <xf numFmtId="184" fontId="11" fillId="0" borderId="0" xfId="0" applyFont="1" applyAlignment="1" applyProtection="1">
      <alignment horizontal="left"/>
      <protection locked="0"/>
    </xf>
    <xf numFmtId="184" fontId="12" fillId="0" borderId="0" xfId="0" applyFont="1" applyAlignment="1">
      <alignment horizontal="center"/>
    </xf>
    <xf numFmtId="184" fontId="13" fillId="0" borderId="10" xfId="0" applyFont="1" applyBorder="1" applyAlignment="1" applyProtection="1">
      <alignment horizontal="center"/>
      <protection locked="0"/>
    </xf>
    <xf numFmtId="184" fontId="13" fillId="0" borderId="11" xfId="0" applyFont="1" applyBorder="1" applyAlignment="1" applyProtection="1">
      <alignment horizontal="center"/>
      <protection locked="0"/>
    </xf>
    <xf numFmtId="184" fontId="13" fillId="0" borderId="12" xfId="0" applyFont="1" applyBorder="1" applyAlignment="1" applyProtection="1">
      <alignment horizontal="center"/>
      <protection locked="0"/>
    </xf>
    <xf numFmtId="184" fontId="14" fillId="0" borderId="13" xfId="0" applyFont="1" applyBorder="1" applyAlignment="1" applyProtection="1">
      <alignment horizontal="center"/>
      <protection locked="0"/>
    </xf>
    <xf numFmtId="184" fontId="12" fillId="0" borderId="0" xfId="0" applyFont="1" applyBorder="1" applyAlignment="1">
      <alignment horizontal="left"/>
    </xf>
    <xf numFmtId="184" fontId="9" fillId="0" borderId="0" xfId="0" applyFont="1" applyBorder="1" applyAlignment="1" applyProtection="1">
      <alignment horizontal="center"/>
      <protection/>
    </xf>
    <xf numFmtId="184" fontId="9" fillId="0" borderId="0" xfId="0" applyFont="1" applyAlignment="1">
      <alignment horizontal="center"/>
    </xf>
    <xf numFmtId="184" fontId="9" fillId="0" borderId="0" xfId="0" applyFont="1" applyAlignment="1">
      <alignment/>
    </xf>
    <xf numFmtId="184" fontId="9" fillId="0" borderId="0" xfId="0" applyFont="1" applyAlignment="1" applyProtection="1">
      <alignment horizontal="center"/>
      <protection/>
    </xf>
    <xf numFmtId="184" fontId="9" fillId="0" borderId="14" xfId="0" applyFont="1" applyBorder="1" applyAlignment="1">
      <alignment/>
    </xf>
    <xf numFmtId="184" fontId="9" fillId="0" borderId="15" xfId="0" applyFont="1" applyBorder="1" applyAlignment="1">
      <alignment/>
    </xf>
    <xf numFmtId="185" fontId="9" fillId="0" borderId="16" xfId="0" applyNumberFormat="1" applyFont="1" applyBorder="1" applyAlignment="1" applyProtection="1">
      <alignment horizontal="center"/>
      <protection/>
    </xf>
    <xf numFmtId="185" fontId="9" fillId="0" borderId="17" xfId="0" applyNumberFormat="1" applyFont="1" applyBorder="1" applyAlignment="1" applyProtection="1">
      <alignment horizontal="center"/>
      <protection/>
    </xf>
    <xf numFmtId="184" fontId="9" fillId="0" borderId="17" xfId="0" applyFont="1" applyBorder="1" applyAlignment="1" applyProtection="1">
      <alignment horizontal="center"/>
      <protection/>
    </xf>
    <xf numFmtId="185" fontId="9" fillId="0" borderId="18" xfId="0" applyNumberFormat="1" applyFont="1" applyBorder="1" applyAlignment="1" applyProtection="1">
      <alignment horizontal="center"/>
      <protection/>
    </xf>
    <xf numFmtId="185" fontId="9" fillId="0" borderId="19" xfId="0" applyNumberFormat="1" applyFont="1" applyBorder="1" applyAlignment="1" applyProtection="1">
      <alignment horizontal="center"/>
      <protection/>
    </xf>
    <xf numFmtId="185" fontId="9" fillId="0" borderId="13" xfId="0" applyNumberFormat="1" applyFont="1" applyBorder="1" applyAlignment="1" applyProtection="1">
      <alignment horizontal="center"/>
      <protection/>
    </xf>
    <xf numFmtId="184" fontId="9" fillId="0" borderId="0" xfId="0" applyFont="1" applyBorder="1" applyAlignment="1">
      <alignment vertical="center"/>
    </xf>
    <xf numFmtId="184" fontId="13" fillId="0" borderId="0" xfId="0" applyFont="1" applyBorder="1" applyAlignment="1" applyProtection="1">
      <alignment horizontal="center"/>
      <protection locked="0"/>
    </xf>
    <xf numFmtId="185" fontId="9" fillId="0" borderId="0" xfId="0" applyNumberFormat="1" applyFont="1" applyBorder="1" applyAlignment="1" applyProtection="1">
      <alignment horizontal="center"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4" fontId="9" fillId="0" borderId="0" xfId="0" applyFont="1" applyBorder="1" applyAlignment="1">
      <alignment horizontal="center"/>
    </xf>
    <xf numFmtId="184" fontId="9" fillId="0" borderId="0" xfId="0" applyFont="1" applyBorder="1" applyAlignment="1">
      <alignment/>
    </xf>
    <xf numFmtId="184" fontId="9" fillId="0" borderId="17" xfId="0" applyFont="1" applyBorder="1" applyAlignment="1">
      <alignment horizontal="center"/>
    </xf>
    <xf numFmtId="184" fontId="13" fillId="0" borderId="17" xfId="0" applyFont="1" applyBorder="1" applyAlignment="1" applyProtection="1">
      <alignment horizontal="center"/>
      <protection locked="0"/>
    </xf>
    <xf numFmtId="184" fontId="62" fillId="0" borderId="20" xfId="0" applyFont="1" applyBorder="1" applyAlignment="1" applyProtection="1">
      <alignment horizontal="center"/>
      <protection locked="0"/>
    </xf>
    <xf numFmtId="184" fontId="62" fillId="0" borderId="21" xfId="0" applyFont="1" applyBorder="1" applyAlignment="1" applyProtection="1">
      <alignment horizontal="center"/>
      <protection locked="0"/>
    </xf>
    <xf numFmtId="184" fontId="62" fillId="0" borderId="22" xfId="0" applyFont="1" applyBorder="1" applyAlignment="1" applyProtection="1">
      <alignment horizontal="center"/>
      <protection locked="0"/>
    </xf>
    <xf numFmtId="184" fontId="63" fillId="0" borderId="23" xfId="0" applyFont="1" applyBorder="1" applyAlignment="1" applyProtection="1">
      <alignment horizontal="center"/>
      <protection locked="0"/>
    </xf>
    <xf numFmtId="184" fontId="64" fillId="0" borderId="24" xfId="0" applyFont="1" applyBorder="1" applyAlignment="1" applyProtection="1">
      <alignment horizontal="center"/>
      <protection locked="0"/>
    </xf>
    <xf numFmtId="198" fontId="9" fillId="0" borderId="16" xfId="33" applyNumberFormat="1" applyFont="1" applyBorder="1" applyAlignment="1" applyProtection="1">
      <alignment horizontal="right"/>
      <protection/>
    </xf>
    <xf numFmtId="198" fontId="63" fillId="0" borderId="25" xfId="33" applyNumberFormat="1" applyFont="1" applyBorder="1" applyAlignment="1" applyProtection="1">
      <alignment horizontal="right"/>
      <protection/>
    </xf>
    <xf numFmtId="198" fontId="9" fillId="0" borderId="17" xfId="33" applyNumberFormat="1" applyFont="1" applyBorder="1" applyAlignment="1" applyProtection="1">
      <alignment horizontal="right"/>
      <protection/>
    </xf>
    <xf numFmtId="198" fontId="63" fillId="0" borderId="26" xfId="33" applyNumberFormat="1" applyFont="1" applyBorder="1" applyAlignment="1" applyProtection="1">
      <alignment horizontal="right"/>
      <protection/>
    </xf>
    <xf numFmtId="198" fontId="9" fillId="0" borderId="18" xfId="33" applyNumberFormat="1" applyFont="1" applyBorder="1" applyAlignment="1" applyProtection="1">
      <alignment horizontal="right"/>
      <protection/>
    </xf>
    <xf numFmtId="198" fontId="63" fillId="0" borderId="27" xfId="33" applyNumberFormat="1" applyFont="1" applyBorder="1" applyAlignment="1" applyProtection="1">
      <alignment horizontal="right"/>
      <protection/>
    </xf>
    <xf numFmtId="198" fontId="9" fillId="0" borderId="19" xfId="33" applyNumberFormat="1" applyFont="1" applyBorder="1" applyAlignment="1" applyProtection="1">
      <alignment horizontal="right"/>
      <protection/>
    </xf>
    <xf numFmtId="198" fontId="63" fillId="0" borderId="28" xfId="33" applyNumberFormat="1" applyFont="1" applyBorder="1" applyAlignment="1" applyProtection="1">
      <alignment horizontal="right"/>
      <protection/>
    </xf>
    <xf numFmtId="198" fontId="9" fillId="0" borderId="13" xfId="33" applyNumberFormat="1" applyFont="1" applyBorder="1" applyAlignment="1" applyProtection="1">
      <alignment horizontal="right"/>
      <protection/>
    </xf>
    <xf numFmtId="198" fontId="63" fillId="0" borderId="24" xfId="33" applyNumberFormat="1" applyFont="1" applyBorder="1" applyAlignment="1" applyProtection="1">
      <alignment horizontal="right"/>
      <protection/>
    </xf>
    <xf numFmtId="184" fontId="8" fillId="0" borderId="0" xfId="0" applyFont="1" applyAlignment="1" applyProtection="1">
      <alignment horizontal="center"/>
      <protection/>
    </xf>
    <xf numFmtId="184" fontId="9" fillId="33" borderId="29" xfId="0" applyFont="1" applyFill="1" applyBorder="1" applyAlignment="1" applyProtection="1">
      <alignment horizontal="center"/>
      <protection/>
    </xf>
    <xf numFmtId="191" fontId="63" fillId="33" borderId="25" xfId="0" applyNumberFormat="1" applyFont="1" applyFill="1" applyBorder="1" applyAlignment="1" applyProtection="1">
      <alignment horizontal="center"/>
      <protection/>
    </xf>
    <xf numFmtId="184" fontId="9" fillId="33" borderId="30" xfId="0" applyFont="1" applyFill="1" applyBorder="1" applyAlignment="1" applyProtection="1">
      <alignment horizontal="center"/>
      <protection/>
    </xf>
    <xf numFmtId="191" fontId="63" fillId="33" borderId="27" xfId="0" applyNumberFormat="1" applyFont="1" applyFill="1" applyBorder="1" applyAlignment="1" applyProtection="1">
      <alignment horizontal="center"/>
      <protection/>
    </xf>
    <xf numFmtId="184" fontId="9" fillId="34" borderId="31" xfId="0" applyFont="1" applyFill="1" applyBorder="1" applyAlignment="1">
      <alignment/>
    </xf>
    <xf numFmtId="193" fontId="9" fillId="34" borderId="32" xfId="40" applyNumberFormat="1" applyFont="1" applyFill="1" applyBorder="1" applyAlignment="1">
      <alignment horizontal="center"/>
    </xf>
    <xf numFmtId="184" fontId="9" fillId="0" borderId="0" xfId="0" applyFont="1" applyBorder="1" applyAlignment="1">
      <alignment horizontal="left"/>
    </xf>
    <xf numFmtId="184" fontId="65" fillId="0" borderId="0" xfId="0" applyFont="1" applyAlignment="1" applyProtection="1">
      <alignment horizontal="left"/>
      <protection locked="0"/>
    </xf>
    <xf numFmtId="184" fontId="66" fillId="0" borderId="0" xfId="0" applyFont="1" applyAlignment="1" applyProtection="1">
      <alignment horizontal="left"/>
      <protection locked="0"/>
    </xf>
    <xf numFmtId="184" fontId="67" fillId="0" borderId="0" xfId="0" applyFont="1" applyAlignment="1">
      <alignment horizontal="center"/>
    </xf>
    <xf numFmtId="184" fontId="68" fillId="0" borderId="0" xfId="0" applyFont="1" applyAlignment="1">
      <alignment horizontal="center"/>
    </xf>
    <xf numFmtId="184" fontId="69" fillId="0" borderId="0" xfId="0" applyFont="1" applyBorder="1" applyAlignment="1">
      <alignment horizontal="left"/>
    </xf>
    <xf numFmtId="184" fontId="63" fillId="0" borderId="17" xfId="0" applyFont="1" applyBorder="1" applyAlignment="1" applyProtection="1">
      <alignment horizontal="center"/>
      <protection locked="0"/>
    </xf>
    <xf numFmtId="184" fontId="70" fillId="0" borderId="33" xfId="0" applyFont="1" applyBorder="1" applyAlignment="1" applyProtection="1">
      <alignment horizontal="center"/>
      <protection locked="0"/>
    </xf>
    <xf numFmtId="184" fontId="70" fillId="0" borderId="34" xfId="0" applyFont="1" applyBorder="1" applyAlignment="1" applyProtection="1">
      <alignment horizontal="center"/>
      <protection locked="0"/>
    </xf>
    <xf numFmtId="184" fontId="70" fillId="0" borderId="35" xfId="0" applyFont="1" applyBorder="1" applyAlignment="1" applyProtection="1">
      <alignment horizontal="center"/>
      <protection locked="0"/>
    </xf>
    <xf numFmtId="184" fontId="13" fillId="0" borderId="36" xfId="0" applyFont="1" applyBorder="1" applyAlignment="1" applyProtection="1">
      <alignment horizontal="center"/>
      <protection locked="0"/>
    </xf>
    <xf numFmtId="184" fontId="9" fillId="0" borderId="37" xfId="0" applyFont="1" applyBorder="1" applyAlignment="1">
      <alignment horizontal="center"/>
    </xf>
    <xf numFmtId="184" fontId="62" fillId="0" borderId="14" xfId="0" applyFont="1" applyBorder="1" applyAlignment="1" applyProtection="1">
      <alignment horizontal="center" vertical="center"/>
      <protection locked="0"/>
    </xf>
    <xf numFmtId="184" fontId="62" fillId="0" borderId="15" xfId="0" applyFont="1" applyBorder="1" applyAlignment="1">
      <alignment vertical="center"/>
    </xf>
    <xf numFmtId="184" fontId="62" fillId="0" borderId="38" xfId="0" applyFont="1" applyBorder="1" applyAlignment="1">
      <alignment vertical="center"/>
    </xf>
    <xf numFmtId="184" fontId="70" fillId="0" borderId="14" xfId="0" applyFont="1" applyBorder="1" applyAlignment="1" applyProtection="1">
      <alignment horizontal="center" vertical="center"/>
      <protection locked="0"/>
    </xf>
    <xf numFmtId="184" fontId="70" fillId="0" borderId="15" xfId="0" applyFont="1" applyBorder="1" applyAlignment="1">
      <alignment vertical="center"/>
    </xf>
    <xf numFmtId="184" fontId="70" fillId="0" borderId="38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45"/>
          <c:w val="0.9535"/>
          <c:h val="0.982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'P.143'!$A$24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999933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3333CC"/>
                </a:solidFill>
                <a:ln>
                  <a:solidFill>
                    <a:srgbClr val="999933"/>
                  </a:solidFill>
                </a:ln>
              </c:spPr>
            </c:marker>
          </c:dPt>
          <c:xVal>
            <c:numRef>
              <c:f>'P.143'!$B$24</c:f>
              <c:numCache/>
            </c:numRef>
          </c:xVal>
          <c:yVal>
            <c:numRef>
              <c:f>'P.143'!$C$24</c:f>
              <c:numCache/>
            </c:numRef>
          </c:yVal>
          <c:smooth val="0"/>
        </c:ser>
        <c:ser>
          <c:idx val="0"/>
          <c:order val="1"/>
          <c:tx>
            <c:strRef>
              <c:f>'P.143'!$A$25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'P.143'!$B$25</c:f>
              <c:numCache/>
            </c:numRef>
          </c:xVal>
          <c:yVal>
            <c:numRef>
              <c:f>'P.143'!$C$25</c:f>
              <c:numCache/>
            </c:numRef>
          </c:yVal>
          <c:smooth val="0"/>
        </c:ser>
        <c:ser>
          <c:idx val="1"/>
          <c:order val="2"/>
          <c:tx>
            <c:strRef>
              <c:f>'P.143'!$A$26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'P.143'!$B$26</c:f>
              <c:numCache/>
            </c:numRef>
          </c:xVal>
          <c:yVal>
            <c:numRef>
              <c:f>'P.143'!$C$26</c:f>
              <c:numCache/>
            </c:numRef>
          </c:yVal>
          <c:smooth val="0"/>
        </c:ser>
        <c:ser>
          <c:idx val="2"/>
          <c:order val="3"/>
          <c:tx>
            <c:strRef>
              <c:f>'P.143'!$A$27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</c:dLbls>
          <c:xVal>
            <c:numRef>
              <c:f>'P.143'!$B$27</c:f>
              <c:numCache/>
            </c:numRef>
          </c:xVal>
          <c:yVal>
            <c:numRef>
              <c:f>'P.143'!$C$27</c:f>
              <c:numCache/>
            </c:numRef>
          </c:yVal>
          <c:smooth val="0"/>
        </c:ser>
        <c:ser>
          <c:idx val="3"/>
          <c:order val="4"/>
          <c:tx>
            <c:strRef>
              <c:f>'P.143'!$A$28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'P.143'!$B$28</c:f>
              <c:numCache/>
            </c:numRef>
          </c:xVal>
          <c:yVal>
            <c:numRef>
              <c:f>'P.143'!$C$28</c:f>
              <c:numCache/>
            </c:numRef>
          </c:yVal>
          <c:smooth val="0"/>
        </c:ser>
        <c:ser>
          <c:idx val="4"/>
          <c:order val="5"/>
          <c:tx>
            <c:strRef>
              <c:f>'P.143'!$A$29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'P.143'!$B$29</c:f>
              <c:numCache/>
            </c:numRef>
          </c:xVal>
          <c:yVal>
            <c:numRef>
              <c:f>'P.143'!$C$29</c:f>
              <c:numCache/>
            </c:numRef>
          </c:yVal>
          <c:smooth val="0"/>
        </c:ser>
        <c:ser>
          <c:idx val="5"/>
          <c:order val="6"/>
          <c:tx>
            <c:strRef>
              <c:f>'P.143'!$A$30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'P.143'!$B$30</c:f>
              <c:numCache/>
            </c:numRef>
          </c:xVal>
          <c:yVal>
            <c:numRef>
              <c:f>'P.143'!$C$30</c:f>
              <c:numCache/>
            </c:numRef>
          </c:yVal>
          <c:smooth val="0"/>
        </c:ser>
        <c:ser>
          <c:idx val="6"/>
          <c:order val="7"/>
          <c:tx>
            <c:strRef>
              <c:f>'P.143'!$A$31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'P.143'!$B$31</c:f>
              <c:numCache/>
            </c:numRef>
          </c:xVal>
          <c:yVal>
            <c:numRef>
              <c:f>'P.143'!$C$31</c:f>
              <c:numCache/>
            </c:numRef>
          </c:yVal>
          <c:smooth val="0"/>
        </c:ser>
        <c:ser>
          <c:idx val="7"/>
          <c:order val="8"/>
          <c:tx>
            <c:strRef>
              <c:f>'P.143'!$A$32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'P.143'!$B$32</c:f>
              <c:numCache/>
            </c:numRef>
          </c:xVal>
          <c:yVal>
            <c:numRef>
              <c:f>'P.143'!$C$32</c:f>
              <c:numCache/>
            </c:numRef>
          </c:yVal>
          <c:smooth val="0"/>
        </c:ser>
        <c:ser>
          <c:idx val="9"/>
          <c:order val="9"/>
          <c:tx>
            <c:strRef>
              <c:f>'P.143'!$A$24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0000"/>
                        </a:solidFill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'P.143'!$B$24</c:f>
              <c:numCache/>
            </c:numRef>
          </c:xVal>
          <c:yVal>
            <c:numRef>
              <c:f>'P.143'!$C$24</c:f>
              <c:numCache/>
            </c:numRef>
          </c:yVal>
          <c:smooth val="0"/>
        </c:ser>
        <c:ser>
          <c:idx val="10"/>
          <c:order val="10"/>
          <c:tx>
            <c:strRef>
              <c:f>'P.143'!$A$25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'P.143'!$B$25</c:f>
              <c:numCache/>
            </c:numRef>
          </c:xVal>
          <c:yVal>
            <c:numRef>
              <c:f>'P.143'!$C$25</c:f>
              <c:numCache/>
            </c:numRef>
          </c:yVal>
          <c:smooth val="0"/>
        </c:ser>
        <c:ser>
          <c:idx val="11"/>
          <c:order val="11"/>
          <c:tx>
            <c:strRef>
              <c:f>'P.143'!$A$26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'P.143'!$B$26</c:f>
              <c:numCache/>
            </c:numRef>
          </c:xVal>
          <c:yVal>
            <c:numRef>
              <c:f>'P.143'!$C$26</c:f>
              <c:numCache/>
            </c:numRef>
          </c:yVal>
          <c:smooth val="0"/>
        </c:ser>
        <c:ser>
          <c:idx val="12"/>
          <c:order val="12"/>
          <c:tx>
            <c:strRef>
              <c:f>'P.143'!$A$27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8080FF"/>
                </a:solidFill>
              </a:ln>
            </c:spPr>
          </c:marker>
          <c:xVal>
            <c:numRef>
              <c:f>'P.143'!$B$27</c:f>
              <c:numCache/>
            </c:numRef>
          </c:xVal>
          <c:yVal>
            <c:numRef>
              <c:f>'P.143'!$C$27</c:f>
              <c:numCache/>
            </c:numRef>
          </c:yVal>
          <c:smooth val="0"/>
        </c:ser>
        <c:ser>
          <c:idx val="13"/>
          <c:order val="13"/>
          <c:tx>
            <c:strRef>
              <c:f>'P.143'!$A$28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996666"/>
                </a:solidFill>
              </a:ln>
            </c:spPr>
          </c:marker>
          <c:xVal>
            <c:numRef>
              <c:f>'P.143'!$B$28</c:f>
              <c:numCache/>
            </c:numRef>
          </c:xVal>
          <c:yVal>
            <c:numRef>
              <c:f>'P.143'!$C$28</c:f>
              <c:numCache/>
            </c:numRef>
          </c:yVal>
          <c:smooth val="0"/>
        </c:ser>
        <c:ser>
          <c:idx val="14"/>
          <c:order val="14"/>
          <c:tx>
            <c:strRef>
              <c:f>'P.143'!$A$29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'P.143'!$B$29</c:f>
              <c:numCache/>
            </c:numRef>
          </c:xVal>
          <c:yVal>
            <c:numRef>
              <c:f>'P.143'!$C$29</c:f>
              <c:numCache/>
            </c:numRef>
          </c:yVal>
          <c:smooth val="0"/>
        </c:ser>
        <c:ser>
          <c:idx val="15"/>
          <c:order val="15"/>
          <c:tx>
            <c:strRef>
              <c:f>'P.143'!$A$30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'P.143'!$B$30</c:f>
              <c:numCache/>
            </c:numRef>
          </c:xVal>
          <c:yVal>
            <c:numRef>
              <c:f>'P.143'!$C$30</c:f>
              <c:numCache/>
            </c:numRef>
          </c:yVal>
          <c:smooth val="0"/>
        </c:ser>
        <c:ser>
          <c:idx val="16"/>
          <c:order val="16"/>
          <c:tx>
            <c:strRef>
              <c:f>'P.143'!$A$31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A0E0E0"/>
                </a:solidFill>
              </a:ln>
            </c:spPr>
          </c:marker>
          <c:xVal>
            <c:numRef>
              <c:f>'P.143'!$B$31</c:f>
              <c:numCache/>
            </c:numRef>
          </c:xVal>
          <c:yVal>
            <c:numRef>
              <c:f>'P.143'!$C$31</c:f>
              <c:numCache/>
            </c:numRef>
          </c:yVal>
          <c:smooth val="0"/>
        </c:ser>
        <c:ser>
          <c:idx val="17"/>
          <c:order val="17"/>
          <c:tx>
            <c:strRef>
              <c:f>'P.143'!$A$32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'P.143'!$B$32</c:f>
              <c:numCache/>
            </c:numRef>
          </c:xVal>
          <c:yVal>
            <c:numRef>
              <c:f>'P.143'!$C$32</c:f>
              <c:numCache/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crossBetween val="midCat"/>
        <c:dispUnits/>
      </c:val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45"/>
          <c:w val="0.9535"/>
          <c:h val="0.982"/>
        </c:manualLayout>
      </c:layout>
      <c:scatterChart>
        <c:scatterStyle val="lineMarker"/>
        <c:varyColors val="0"/>
        <c:ser>
          <c:idx val="8"/>
          <c:order val="0"/>
          <c:tx>
            <c:strRef>
              <c:f>'Optimal Facility Location'!$A$24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33CC"/>
              </a:solidFill>
              <a:ln>
                <a:solidFill>
                  <a:srgbClr val="999933"/>
                </a:solidFill>
              </a:ln>
            </c:spPr>
          </c:marker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  <c:marker>
              <c:size val="10"/>
              <c:spPr>
                <a:solidFill>
                  <a:srgbClr val="3333CC"/>
                </a:solidFill>
                <a:ln>
                  <a:solidFill>
                    <a:srgbClr val="999933"/>
                  </a:solidFill>
                </a:ln>
              </c:spPr>
            </c:marker>
          </c:dPt>
          <c:xVal>
            <c:numRef>
              <c:f>'Optimal Facility Location'!$B$24</c:f>
              <c:numCache/>
            </c:numRef>
          </c:xVal>
          <c:yVal>
            <c:numRef>
              <c:f>'Optimal Facility Location'!$C$24</c:f>
              <c:numCache/>
            </c:numRef>
          </c:yVal>
          <c:smooth val="0"/>
        </c:ser>
        <c:ser>
          <c:idx val="0"/>
          <c:order val="1"/>
          <c:tx>
            <c:strRef>
              <c:f>'Optimal Facility Location'!$A$25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Location'!$B$25</c:f>
              <c:numCache/>
            </c:numRef>
          </c:xVal>
          <c:yVal>
            <c:numRef>
              <c:f>'Optimal Facility Location'!$C$25</c:f>
              <c:numCache/>
            </c:numRef>
          </c:yVal>
          <c:smooth val="0"/>
        </c:ser>
        <c:ser>
          <c:idx val="1"/>
          <c:order val="2"/>
          <c:tx>
            <c:strRef>
              <c:f>'Optimal Facility Location'!$A$26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Location'!$B$26</c:f>
              <c:numCache/>
            </c:numRef>
          </c:xVal>
          <c:yVal>
            <c:numRef>
              <c:f>'Optimal Facility Location'!$C$26</c:f>
              <c:numCache/>
            </c:numRef>
          </c:yVal>
          <c:smooth val="0"/>
        </c:ser>
        <c:ser>
          <c:idx val="2"/>
          <c:order val="3"/>
          <c:tx>
            <c:strRef>
              <c:f>'Optimal Facility Location'!$A$27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Location'!$B$27</c:f>
              <c:numCache/>
            </c:numRef>
          </c:xVal>
          <c:yVal>
            <c:numRef>
              <c:f>'Optimal Facility Location'!$C$27</c:f>
              <c:numCache/>
            </c:numRef>
          </c:yVal>
          <c:smooth val="0"/>
        </c:ser>
        <c:ser>
          <c:idx val="3"/>
          <c:order val="4"/>
          <c:tx>
            <c:strRef>
              <c:f>'Optimal Facility Location'!$A$28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Location'!$B$28</c:f>
              <c:numCache/>
            </c:numRef>
          </c:xVal>
          <c:yVal>
            <c:numRef>
              <c:f>'Optimal Facility Location'!$C$28</c:f>
              <c:numCache/>
            </c:numRef>
          </c:yVal>
          <c:smooth val="0"/>
        </c:ser>
        <c:ser>
          <c:idx val="4"/>
          <c:order val="5"/>
          <c:tx>
            <c:strRef>
              <c:f>'Optimal Facility Location'!$A$29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Location'!$B$29</c:f>
              <c:numCache/>
            </c:numRef>
          </c:xVal>
          <c:yVal>
            <c:numRef>
              <c:f>'Optimal Facility Location'!$C$29</c:f>
              <c:numCache/>
            </c:numRef>
          </c:yVal>
          <c:smooth val="0"/>
        </c:ser>
        <c:ser>
          <c:idx val="5"/>
          <c:order val="6"/>
          <c:tx>
            <c:strRef>
              <c:f>'Optimal Facility Location'!$A$30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Location'!$B$30</c:f>
              <c:numCache/>
            </c:numRef>
          </c:xVal>
          <c:yVal>
            <c:numRef>
              <c:f>'Optimal Facility Location'!$C$30</c:f>
              <c:numCache/>
            </c:numRef>
          </c:yVal>
          <c:smooth val="0"/>
        </c:ser>
        <c:ser>
          <c:idx val="6"/>
          <c:order val="7"/>
          <c:tx>
            <c:strRef>
              <c:f>'Optimal Facility Location'!$A$31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Location'!$B$31</c:f>
              <c:numCache/>
            </c:numRef>
          </c:xVal>
          <c:yVal>
            <c:numRef>
              <c:f>'Optimal Facility Location'!$C$31</c:f>
              <c:numCache/>
            </c:numRef>
          </c:yVal>
          <c:smooth val="0"/>
        </c:ser>
        <c:ser>
          <c:idx val="7"/>
          <c:order val="8"/>
          <c:tx>
            <c:strRef>
              <c:f>'Optimal Facility Location'!$A$32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</c:dLbls>
          <c:xVal>
            <c:numRef>
              <c:f>'Optimal Facility Location'!$B$32</c:f>
              <c:numCache/>
            </c:numRef>
          </c:xVal>
          <c:yVal>
            <c:numRef>
              <c:f>'Optimal Facility Location'!$C$32</c:f>
              <c:numCache/>
            </c:numRef>
          </c:yVal>
          <c:smooth val="0"/>
        </c:ser>
        <c:ser>
          <c:idx val="9"/>
          <c:order val="9"/>
          <c:tx>
            <c:strRef>
              <c:f>'Optimal Facility Location'!$A$24</c:f>
              <c:strCache>
                <c:ptCount val="1"/>
                <c:pt idx="0">
                  <c:v>Buffalo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0000"/>
                        </a:solidFill>
                      </a:rPr>
                      <a:t>Buffalo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'Optimal Facility Location'!$B$24</c:f>
              <c:numCache/>
            </c:numRef>
          </c:xVal>
          <c:yVal>
            <c:numRef>
              <c:f>'Optimal Facility Location'!$C$24</c:f>
              <c:numCache/>
            </c:numRef>
          </c:yVal>
          <c:smooth val="0"/>
        </c:ser>
        <c:ser>
          <c:idx val="10"/>
          <c:order val="10"/>
          <c:tx>
            <c:strRef>
              <c:f>'Optimal Facility Location'!$A$25</c:f>
              <c:strCache>
                <c:ptCount val="1"/>
                <c:pt idx="0">
                  <c:v>Memphis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'Optimal Facility Location'!$B$25</c:f>
              <c:numCache/>
            </c:numRef>
          </c:xVal>
          <c:yVal>
            <c:numRef>
              <c:f>'Optimal Facility Location'!$C$25</c:f>
              <c:numCache/>
            </c:numRef>
          </c:yVal>
          <c:smooth val="0"/>
        </c:ser>
        <c:ser>
          <c:idx val="11"/>
          <c:order val="11"/>
          <c:tx>
            <c:strRef>
              <c:f>'Optimal Facility Location'!$A$26</c:f>
              <c:strCache>
                <c:ptCount val="1"/>
                <c:pt idx="0">
                  <c:v>St. Louis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'Optimal Facility Location'!$B$26</c:f>
              <c:numCache/>
            </c:numRef>
          </c:xVal>
          <c:yVal>
            <c:numRef>
              <c:f>'Optimal Facility Location'!$C$26</c:f>
              <c:numCache/>
            </c:numRef>
          </c:yVal>
          <c:smooth val="0"/>
        </c:ser>
        <c:ser>
          <c:idx val="12"/>
          <c:order val="12"/>
          <c:tx>
            <c:strRef>
              <c:f>'Optimal Facility Location'!$A$27</c:f>
              <c:strCache>
                <c:ptCount val="1"/>
                <c:pt idx="0">
                  <c:v>Atlanta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8080FF"/>
                </a:solidFill>
              </a:ln>
            </c:spPr>
          </c:marker>
          <c:xVal>
            <c:numRef>
              <c:f>'Optimal Facility Location'!$B$27</c:f>
              <c:numCache/>
            </c:numRef>
          </c:xVal>
          <c:yVal>
            <c:numRef>
              <c:f>'Optimal Facility Location'!$C$27</c:f>
              <c:numCache/>
            </c:numRef>
          </c:yVal>
          <c:smooth val="0"/>
        </c:ser>
        <c:ser>
          <c:idx val="13"/>
          <c:order val="13"/>
          <c:tx>
            <c:strRef>
              <c:f>'Optimal Facility Location'!$A$28</c:f>
              <c:strCache>
                <c:ptCount val="1"/>
                <c:pt idx="0">
                  <c:v>Boston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996666"/>
                </a:solidFill>
              </a:ln>
            </c:spPr>
          </c:marker>
          <c:xVal>
            <c:numRef>
              <c:f>'Optimal Facility Location'!$B$28</c:f>
              <c:numCache/>
            </c:numRef>
          </c:xVal>
          <c:yVal>
            <c:numRef>
              <c:f>'Optimal Facility Location'!$C$28</c:f>
              <c:numCache/>
            </c:numRef>
          </c:yVal>
          <c:smooth val="0"/>
        </c:ser>
        <c:ser>
          <c:idx val="14"/>
          <c:order val="14"/>
          <c:tx>
            <c:strRef>
              <c:f>'Optimal Facility Location'!$A$29</c:f>
              <c:strCache>
                <c:ptCount val="1"/>
                <c:pt idx="0">
                  <c:v>Jacksonville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'Optimal Facility Location'!$B$29</c:f>
              <c:numCache/>
            </c:numRef>
          </c:xVal>
          <c:yVal>
            <c:numRef>
              <c:f>'Optimal Facility Location'!$C$29</c:f>
              <c:numCache/>
            </c:numRef>
          </c:yVal>
          <c:smooth val="0"/>
        </c:ser>
        <c:ser>
          <c:idx val="15"/>
          <c:order val="15"/>
          <c:tx>
            <c:strRef>
              <c:f>'Optimal Facility Location'!$A$30</c:f>
              <c:strCache>
                <c:ptCount val="1"/>
                <c:pt idx="0">
                  <c:v>Philadelphia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'Optimal Facility Location'!$B$30</c:f>
              <c:numCache/>
            </c:numRef>
          </c:xVal>
          <c:yVal>
            <c:numRef>
              <c:f>'Optimal Facility Location'!$C$30</c:f>
              <c:numCache/>
            </c:numRef>
          </c:yVal>
          <c:smooth val="0"/>
        </c:ser>
        <c:ser>
          <c:idx val="16"/>
          <c:order val="16"/>
          <c:tx>
            <c:strRef>
              <c:f>'Optimal Facility Location'!$A$31</c:f>
              <c:strCache>
                <c:ptCount val="1"/>
                <c:pt idx="0">
                  <c:v>New York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A0E0E0"/>
                </a:solidFill>
              </a:ln>
            </c:spPr>
          </c:marker>
          <c:xVal>
            <c:numRef>
              <c:f>'Optimal Facility Location'!$B$31</c:f>
              <c:numCache/>
            </c:numRef>
          </c:xVal>
          <c:yVal>
            <c:numRef>
              <c:f>'Optimal Facility Location'!$C$31</c:f>
              <c:numCache/>
            </c:numRef>
          </c:yVal>
          <c:smooth val="0"/>
        </c:ser>
        <c:ser>
          <c:idx val="17"/>
          <c:order val="17"/>
          <c:tx>
            <c:strRef>
              <c:f>'Optimal Facility Location'!$A$32</c:f>
              <c:strCache>
                <c:ptCount val="1"/>
                <c:pt idx="0">
                  <c:v>Location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'Optimal Facility Location'!$B$32</c:f>
              <c:numCache/>
            </c:numRef>
          </c:xVal>
          <c:yVal>
            <c:numRef>
              <c:f>'Optimal Facility Location'!$C$32</c:f>
              <c:numCache/>
            </c:numRef>
          </c:yVal>
          <c:smooth val="0"/>
        </c:ser>
        <c:axId val="3879466"/>
        <c:axId val="34915195"/>
      </c:scatterChart>
      <c:val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7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crossBetween val="midCat"/>
        <c:dispUnits/>
      </c:val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38100</xdr:rowOff>
    </xdr:from>
    <xdr:to>
      <xdr:col>10</xdr:col>
      <xdr:colOff>438150</xdr:colOff>
      <xdr:row>55</xdr:row>
      <xdr:rowOff>133350</xdr:rowOff>
    </xdr:to>
    <xdr:graphicFrame>
      <xdr:nvGraphicFramePr>
        <xdr:cNvPr id="1" name="圖表 1"/>
        <xdr:cNvGraphicFramePr/>
      </xdr:nvGraphicFramePr>
      <xdr:xfrm>
        <a:off x="133350" y="6943725"/>
        <a:ext cx="8239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38100</xdr:rowOff>
    </xdr:from>
    <xdr:to>
      <xdr:col>10</xdr:col>
      <xdr:colOff>409575</xdr:colOff>
      <xdr:row>55</xdr:row>
      <xdr:rowOff>114300</xdr:rowOff>
    </xdr:to>
    <xdr:graphicFrame>
      <xdr:nvGraphicFramePr>
        <xdr:cNvPr id="1" name="圖表 1"/>
        <xdr:cNvGraphicFramePr/>
      </xdr:nvGraphicFramePr>
      <xdr:xfrm>
        <a:off x="133350" y="6943725"/>
        <a:ext cx="80867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40" zoomScaleNormal="140" zoomScalePageLayoutView="0" workbookViewId="0" topLeftCell="A1">
      <selection activeCell="H4" sqref="H4"/>
    </sheetView>
  </sheetViews>
  <sheetFormatPr defaultColWidth="8.88671875" defaultRowHeight="15.75"/>
  <cols>
    <col min="1" max="1" width="11.21484375" style="14" customWidth="1"/>
    <col min="2" max="2" width="13.21484375" style="14" customWidth="1"/>
    <col min="3" max="3" width="9.99609375" style="14" customWidth="1"/>
    <col min="4" max="5" width="7.99609375" style="14" customWidth="1"/>
    <col min="6" max="6" width="7.21484375" style="14" customWidth="1"/>
    <col min="7" max="7" width="8.21484375" style="14" customWidth="1"/>
    <col min="8" max="12" width="8.88671875" style="14" customWidth="1"/>
  </cols>
  <sheetData>
    <row r="1" spans="1:7" ht="21">
      <c r="A1" s="55" t="s">
        <v>38</v>
      </c>
      <c r="B1" s="56"/>
      <c r="C1" s="57"/>
      <c r="D1" s="58"/>
      <c r="E1" s="13"/>
      <c r="F1" s="13"/>
      <c r="G1" s="13"/>
    </row>
    <row r="2" spans="1:7" ht="20.25">
      <c r="A2" s="13"/>
      <c r="B2" s="5"/>
      <c r="C2" s="6"/>
      <c r="D2" s="13"/>
      <c r="E2" s="13"/>
      <c r="F2" s="13"/>
      <c r="G2" s="13"/>
    </row>
    <row r="3" spans="1:7" ht="17.25" thickBot="1">
      <c r="A3" s="15"/>
      <c r="B3" s="15"/>
      <c r="C3" s="47" t="s">
        <v>31</v>
      </c>
      <c r="D3" s="47" t="s">
        <v>32</v>
      </c>
      <c r="E3" s="47" t="s">
        <v>33</v>
      </c>
      <c r="F3" s="15"/>
      <c r="G3" s="47" t="s">
        <v>34</v>
      </c>
    </row>
    <row r="4" spans="1:7" ht="15.75">
      <c r="A4" s="16"/>
      <c r="B4" s="7" t="s">
        <v>0</v>
      </c>
      <c r="C4" s="8" t="s">
        <v>15</v>
      </c>
      <c r="D4" s="8" t="s">
        <v>3</v>
      </c>
      <c r="E4" s="64" t="s">
        <v>1</v>
      </c>
      <c r="F4" s="65"/>
      <c r="G4" s="35"/>
    </row>
    <row r="5" spans="1:7" ht="18" thickBot="1">
      <c r="A5" s="17"/>
      <c r="B5" s="9" t="s">
        <v>2</v>
      </c>
      <c r="C5" s="10" t="s">
        <v>24</v>
      </c>
      <c r="D5" s="10" t="s">
        <v>25</v>
      </c>
      <c r="E5" s="10" t="s">
        <v>26</v>
      </c>
      <c r="F5" s="10" t="s">
        <v>27</v>
      </c>
      <c r="G5" s="36" t="s">
        <v>30</v>
      </c>
    </row>
    <row r="6" spans="1:7" ht="15.75">
      <c r="A6" s="66" t="s">
        <v>4</v>
      </c>
      <c r="B6" s="32" t="s">
        <v>5</v>
      </c>
      <c r="C6" s="18">
        <v>0.9</v>
      </c>
      <c r="D6" s="37">
        <v>500</v>
      </c>
      <c r="E6" s="37">
        <v>700</v>
      </c>
      <c r="F6" s="37">
        <v>1200</v>
      </c>
      <c r="G6" s="38">
        <f>SQRT(($B$17-E6)^2+($B$18-F6)^2)</f>
        <v>1389.2443989449805</v>
      </c>
    </row>
    <row r="7" spans="1:7" ht="15.75">
      <c r="A7" s="67"/>
      <c r="B7" s="33" t="s">
        <v>6</v>
      </c>
      <c r="C7" s="19">
        <v>0.95</v>
      </c>
      <c r="D7" s="39">
        <v>300</v>
      </c>
      <c r="E7" s="39">
        <v>250</v>
      </c>
      <c r="F7" s="39">
        <v>600</v>
      </c>
      <c r="G7" s="40">
        <f aca="true" t="shared" si="0" ref="G7:G13">SQRT(($B$17-E7)^2+($B$18-F7)^2)</f>
        <v>650</v>
      </c>
    </row>
    <row r="8" spans="1:7" ht="16.5" thickBot="1">
      <c r="A8" s="68"/>
      <c r="B8" s="34" t="s">
        <v>7</v>
      </c>
      <c r="C8" s="21">
        <v>0.85</v>
      </c>
      <c r="D8" s="41">
        <v>700</v>
      </c>
      <c r="E8" s="41">
        <v>225</v>
      </c>
      <c r="F8" s="41">
        <v>825</v>
      </c>
      <c r="G8" s="42">
        <f t="shared" si="0"/>
        <v>855.1315688243535</v>
      </c>
    </row>
    <row r="9" spans="1:7" ht="15.75">
      <c r="A9" s="69" t="s">
        <v>2</v>
      </c>
      <c r="B9" s="61" t="s">
        <v>8</v>
      </c>
      <c r="C9" s="22">
        <v>1.5</v>
      </c>
      <c r="D9" s="43">
        <v>225</v>
      </c>
      <c r="E9" s="43">
        <v>600</v>
      </c>
      <c r="F9" s="43">
        <v>500</v>
      </c>
      <c r="G9" s="44">
        <f t="shared" si="0"/>
        <v>781.0249675906655</v>
      </c>
    </row>
    <row r="10" spans="1:7" ht="15.75">
      <c r="A10" s="70"/>
      <c r="B10" s="62" t="s">
        <v>9</v>
      </c>
      <c r="C10" s="19">
        <v>1.5</v>
      </c>
      <c r="D10" s="39">
        <v>150</v>
      </c>
      <c r="E10" s="39">
        <v>1050</v>
      </c>
      <c r="F10" s="39">
        <v>1200</v>
      </c>
      <c r="G10" s="40">
        <f t="shared" si="0"/>
        <v>1594.5218719101974</v>
      </c>
    </row>
    <row r="11" spans="1:7" ht="15.75">
      <c r="A11" s="70"/>
      <c r="B11" s="62" t="s">
        <v>10</v>
      </c>
      <c r="C11" s="19">
        <v>1.5</v>
      </c>
      <c r="D11" s="39">
        <v>250</v>
      </c>
      <c r="E11" s="39">
        <v>800</v>
      </c>
      <c r="F11" s="39">
        <v>300</v>
      </c>
      <c r="G11" s="40">
        <f t="shared" si="0"/>
        <v>854.4003745317531</v>
      </c>
    </row>
    <row r="12" spans="1:7" ht="15.75">
      <c r="A12" s="70"/>
      <c r="B12" s="62" t="s">
        <v>11</v>
      </c>
      <c r="C12" s="19">
        <v>1.5</v>
      </c>
      <c r="D12" s="39">
        <v>175</v>
      </c>
      <c r="E12" s="39">
        <v>925</v>
      </c>
      <c r="F12" s="39">
        <v>975</v>
      </c>
      <c r="G12" s="40">
        <f t="shared" si="0"/>
        <v>1343.9680055715612</v>
      </c>
    </row>
    <row r="13" spans="1:7" ht="16.5" thickBot="1">
      <c r="A13" s="71"/>
      <c r="B13" s="63" t="s">
        <v>12</v>
      </c>
      <c r="C13" s="23">
        <v>1.5</v>
      </c>
      <c r="D13" s="45">
        <v>300</v>
      </c>
      <c r="E13" s="45">
        <v>1000</v>
      </c>
      <c r="F13" s="45">
        <v>1080</v>
      </c>
      <c r="G13" s="46">
        <f t="shared" si="0"/>
        <v>1471.8695594379278</v>
      </c>
    </row>
    <row r="14" spans="1:7" ht="15.75">
      <c r="A14" s="24"/>
      <c r="B14" s="25"/>
      <c r="C14" s="26"/>
      <c r="D14" s="12"/>
      <c r="E14" s="12"/>
      <c r="F14" s="12"/>
      <c r="G14" s="27"/>
    </row>
    <row r="15" spans="1:7" ht="15.75">
      <c r="A15" s="28"/>
      <c r="B15" s="28"/>
      <c r="C15" s="28"/>
      <c r="D15" s="28"/>
      <c r="E15" s="28"/>
      <c r="F15" s="28"/>
      <c r="G15" s="28"/>
    </row>
    <row r="16" spans="1:7" ht="23.25" thickBot="1">
      <c r="A16" s="59" t="s">
        <v>14</v>
      </c>
      <c r="B16" s="28"/>
      <c r="C16" s="28"/>
      <c r="D16" s="11"/>
      <c r="E16" s="28"/>
      <c r="F16" s="28"/>
      <c r="G16" s="28"/>
    </row>
    <row r="17" spans="1:7" ht="15.75">
      <c r="A17" s="48" t="s">
        <v>28</v>
      </c>
      <c r="B17" s="49">
        <v>0</v>
      </c>
      <c r="C17" s="29" t="s">
        <v>36</v>
      </c>
      <c r="D17" s="12"/>
      <c r="E17" s="28"/>
      <c r="F17" s="28"/>
      <c r="G17" s="28"/>
    </row>
    <row r="18" spans="1:7" ht="16.5" thickBot="1">
      <c r="A18" s="50" t="s">
        <v>29</v>
      </c>
      <c r="B18" s="51">
        <v>0</v>
      </c>
      <c r="C18" s="54" t="s">
        <v>36</v>
      </c>
      <c r="D18" s="12"/>
      <c r="E18" s="12"/>
      <c r="F18" s="29"/>
      <c r="G18" s="29"/>
    </row>
    <row r="19" spans="1:7" ht="16.5" thickBot="1">
      <c r="A19" s="29"/>
      <c r="B19" s="29"/>
      <c r="C19" s="29"/>
      <c r="D19" s="29"/>
      <c r="E19" s="12"/>
      <c r="F19" s="29"/>
      <c r="G19" s="29"/>
    </row>
    <row r="20" spans="1:12" s="4" customFormat="1" ht="15.75" thickBot="1">
      <c r="A20" s="52" t="s">
        <v>13</v>
      </c>
      <c r="B20" s="53">
        <f>SUMPRODUCT(G6:G13,D6:D13,C6:C13)</f>
        <v>3277109.6543763857</v>
      </c>
      <c r="C20" s="29"/>
      <c r="D20" s="3"/>
      <c r="E20" s="29"/>
      <c r="F20" s="29"/>
      <c r="G20" s="29"/>
      <c r="H20" s="14"/>
      <c r="I20" s="14"/>
      <c r="J20" s="14"/>
      <c r="K20" s="14"/>
      <c r="L20" s="14"/>
    </row>
    <row r="21" spans="5:7" ht="15.75">
      <c r="E21" s="29"/>
      <c r="F21" s="29"/>
      <c r="G21" s="29"/>
    </row>
    <row r="23" spans="1:3" ht="15.75">
      <c r="A23" s="30" t="s">
        <v>20</v>
      </c>
      <c r="B23" s="30" t="s">
        <v>21</v>
      </c>
      <c r="C23" s="30" t="s">
        <v>22</v>
      </c>
    </row>
    <row r="24" spans="1:3" ht="15.75">
      <c r="A24" s="31" t="s">
        <v>37</v>
      </c>
      <c r="B24" s="20">
        <f aca="true" t="shared" si="1" ref="B24:C31">E6</f>
        <v>700</v>
      </c>
      <c r="C24" s="20">
        <f t="shared" si="1"/>
        <v>1200</v>
      </c>
    </row>
    <row r="25" spans="1:3" ht="15.75">
      <c r="A25" s="31" t="s">
        <v>6</v>
      </c>
      <c r="B25" s="20">
        <f t="shared" si="1"/>
        <v>250</v>
      </c>
      <c r="C25" s="20">
        <f t="shared" si="1"/>
        <v>600</v>
      </c>
    </row>
    <row r="26" spans="1:3" ht="15.75">
      <c r="A26" s="31" t="s">
        <v>7</v>
      </c>
      <c r="B26" s="20">
        <f t="shared" si="1"/>
        <v>225</v>
      </c>
      <c r="C26" s="20">
        <f t="shared" si="1"/>
        <v>825</v>
      </c>
    </row>
    <row r="27" spans="1:3" ht="15.75">
      <c r="A27" s="31" t="s">
        <v>8</v>
      </c>
      <c r="B27" s="20">
        <f t="shared" si="1"/>
        <v>600</v>
      </c>
      <c r="C27" s="20">
        <f t="shared" si="1"/>
        <v>500</v>
      </c>
    </row>
    <row r="28" spans="1:3" ht="15.75">
      <c r="A28" s="31" t="s">
        <v>9</v>
      </c>
      <c r="B28" s="20">
        <f t="shared" si="1"/>
        <v>1050</v>
      </c>
      <c r="C28" s="20">
        <f t="shared" si="1"/>
        <v>1200</v>
      </c>
    </row>
    <row r="29" spans="1:3" ht="15.75">
      <c r="A29" s="31" t="s">
        <v>10</v>
      </c>
      <c r="B29" s="20">
        <f t="shared" si="1"/>
        <v>800</v>
      </c>
      <c r="C29" s="20">
        <f t="shared" si="1"/>
        <v>300</v>
      </c>
    </row>
    <row r="30" spans="1:3" ht="15.75">
      <c r="A30" s="31" t="s">
        <v>11</v>
      </c>
      <c r="B30" s="20">
        <f t="shared" si="1"/>
        <v>925</v>
      </c>
      <c r="C30" s="20">
        <f t="shared" si="1"/>
        <v>975</v>
      </c>
    </row>
    <row r="31" spans="1:3" ht="15.75">
      <c r="A31" s="31" t="s">
        <v>12</v>
      </c>
      <c r="B31" s="20">
        <f t="shared" si="1"/>
        <v>1000</v>
      </c>
      <c r="C31" s="20">
        <f t="shared" si="1"/>
        <v>1080</v>
      </c>
    </row>
    <row r="32" spans="1:3" ht="15.75">
      <c r="A32" s="60" t="s">
        <v>23</v>
      </c>
      <c r="B32" s="20">
        <f>B17</f>
        <v>0</v>
      </c>
      <c r="C32" s="20">
        <f>B18</f>
        <v>0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="140" zoomScaleNormal="140" zoomScalePageLayoutView="0" workbookViewId="0" topLeftCell="A1">
      <selection activeCell="E32" sqref="E32"/>
    </sheetView>
  </sheetViews>
  <sheetFormatPr defaultColWidth="8.88671875" defaultRowHeight="15.75"/>
  <cols>
    <col min="1" max="1" width="11.21484375" style="14" customWidth="1"/>
    <col min="2" max="2" width="11.77734375" style="14" customWidth="1"/>
    <col min="3" max="3" width="9.99609375" style="14" customWidth="1"/>
    <col min="4" max="5" width="7.99609375" style="14" customWidth="1"/>
    <col min="6" max="6" width="7.21484375" style="14" customWidth="1"/>
    <col min="7" max="7" width="8.21484375" style="14" customWidth="1"/>
    <col min="8" max="12" width="8.88671875" style="14" customWidth="1"/>
  </cols>
  <sheetData>
    <row r="1" spans="1:7" ht="21">
      <c r="A1" s="55" t="s">
        <v>35</v>
      </c>
      <c r="B1" s="56"/>
      <c r="C1" s="57"/>
      <c r="D1" s="58"/>
      <c r="E1" s="13"/>
      <c r="F1" s="13"/>
      <c r="G1" s="13"/>
    </row>
    <row r="2" spans="1:7" ht="20.25">
      <c r="A2" s="13"/>
      <c r="B2" s="5"/>
      <c r="C2" s="6"/>
      <c r="D2" s="13"/>
      <c r="E2" s="13"/>
      <c r="F2" s="13"/>
      <c r="G2" s="13"/>
    </row>
    <row r="3" spans="1:7" ht="17.25" thickBot="1">
      <c r="A3" s="15"/>
      <c r="B3" s="15"/>
      <c r="C3" s="47" t="s">
        <v>31</v>
      </c>
      <c r="D3" s="47" t="s">
        <v>32</v>
      </c>
      <c r="E3" s="47" t="s">
        <v>33</v>
      </c>
      <c r="F3" s="15"/>
      <c r="G3" s="47" t="s">
        <v>34</v>
      </c>
    </row>
    <row r="4" spans="1:7" ht="15.75">
      <c r="A4" s="16"/>
      <c r="B4" s="7" t="s">
        <v>0</v>
      </c>
      <c r="C4" s="8" t="s">
        <v>15</v>
      </c>
      <c r="D4" s="8" t="s">
        <v>3</v>
      </c>
      <c r="E4" s="64" t="s">
        <v>1</v>
      </c>
      <c r="F4" s="65"/>
      <c r="G4" s="35"/>
    </row>
    <row r="5" spans="1:7" ht="18" thickBot="1">
      <c r="A5" s="17"/>
      <c r="B5" s="9" t="s">
        <v>2</v>
      </c>
      <c r="C5" s="10" t="s">
        <v>24</v>
      </c>
      <c r="D5" s="10" t="s">
        <v>25</v>
      </c>
      <c r="E5" s="10" t="s">
        <v>26</v>
      </c>
      <c r="F5" s="10" t="s">
        <v>27</v>
      </c>
      <c r="G5" s="36" t="s">
        <v>30</v>
      </c>
    </row>
    <row r="6" spans="1:7" ht="15.75">
      <c r="A6" s="66" t="s">
        <v>4</v>
      </c>
      <c r="B6" s="32" t="s">
        <v>5</v>
      </c>
      <c r="C6" s="18">
        <v>0.9</v>
      </c>
      <c r="D6" s="37">
        <v>500</v>
      </c>
      <c r="E6" s="37">
        <v>700</v>
      </c>
      <c r="F6" s="37">
        <v>1200</v>
      </c>
      <c r="G6" s="38">
        <f>SQRT(($B$17-E6)^2+($B$18-F6)^2)</f>
        <v>318.5528769704969</v>
      </c>
    </row>
    <row r="7" spans="1:7" ht="15.75">
      <c r="A7" s="67"/>
      <c r="B7" s="33" t="s">
        <v>6</v>
      </c>
      <c r="C7" s="19">
        <v>0.95</v>
      </c>
      <c r="D7" s="39">
        <v>300</v>
      </c>
      <c r="E7" s="39">
        <v>250</v>
      </c>
      <c r="F7" s="39">
        <v>600</v>
      </c>
      <c r="G7" s="40">
        <f aca="true" t="shared" si="0" ref="G7:G13">SQRT(($B$17-E7)^2+($B$18-F7)^2)</f>
        <v>515.310232584876</v>
      </c>
    </row>
    <row r="8" spans="1:7" ht="16.5" thickBot="1">
      <c r="A8" s="68"/>
      <c r="B8" s="34" t="s">
        <v>7</v>
      </c>
      <c r="C8" s="21">
        <v>0.85</v>
      </c>
      <c r="D8" s="41">
        <v>700</v>
      </c>
      <c r="E8" s="41">
        <v>225</v>
      </c>
      <c r="F8" s="41">
        <v>825</v>
      </c>
      <c r="G8" s="42">
        <f t="shared" si="0"/>
        <v>459.8494267495175</v>
      </c>
    </row>
    <row r="9" spans="1:7" ht="15.75">
      <c r="A9" s="69" t="s">
        <v>2</v>
      </c>
      <c r="B9" s="61" t="s">
        <v>8</v>
      </c>
      <c r="C9" s="22">
        <v>1.5</v>
      </c>
      <c r="D9" s="43">
        <v>225</v>
      </c>
      <c r="E9" s="43">
        <v>600</v>
      </c>
      <c r="F9" s="43">
        <v>500</v>
      </c>
      <c r="G9" s="44">
        <f t="shared" si="0"/>
        <v>390.5526973360864</v>
      </c>
    </row>
    <row r="10" spans="1:7" ht="15.75">
      <c r="A10" s="70"/>
      <c r="B10" s="62" t="s">
        <v>9</v>
      </c>
      <c r="C10" s="19">
        <v>1.5</v>
      </c>
      <c r="D10" s="39">
        <v>150</v>
      </c>
      <c r="E10" s="39">
        <v>1050</v>
      </c>
      <c r="F10" s="39">
        <v>1200</v>
      </c>
      <c r="G10" s="40">
        <f t="shared" si="0"/>
        <v>486.8916273275246</v>
      </c>
    </row>
    <row r="11" spans="1:7" ht="15.75">
      <c r="A11" s="70"/>
      <c r="B11" s="62" t="s">
        <v>10</v>
      </c>
      <c r="C11" s="19">
        <v>1.5</v>
      </c>
      <c r="D11" s="39">
        <v>250</v>
      </c>
      <c r="E11" s="39">
        <v>800</v>
      </c>
      <c r="F11" s="39">
        <v>300</v>
      </c>
      <c r="G11" s="40">
        <f t="shared" si="0"/>
        <v>593.9768493177631</v>
      </c>
    </row>
    <row r="12" spans="1:7" ht="15.75">
      <c r="A12" s="70"/>
      <c r="B12" s="62" t="s">
        <v>11</v>
      </c>
      <c r="C12" s="19">
        <v>1.5</v>
      </c>
      <c r="D12" s="39">
        <v>175</v>
      </c>
      <c r="E12" s="39">
        <v>925</v>
      </c>
      <c r="F12" s="39">
        <v>975</v>
      </c>
      <c r="G12" s="40">
        <f t="shared" si="0"/>
        <v>260.8402951448741</v>
      </c>
    </row>
    <row r="13" spans="1:7" ht="16.5" thickBot="1">
      <c r="A13" s="71"/>
      <c r="B13" s="63" t="s">
        <v>12</v>
      </c>
      <c r="C13" s="23">
        <v>1.5</v>
      </c>
      <c r="D13" s="45">
        <v>300</v>
      </c>
      <c r="E13" s="45">
        <v>1000</v>
      </c>
      <c r="F13" s="45">
        <v>1080</v>
      </c>
      <c r="G13" s="46">
        <f t="shared" si="0"/>
        <v>375.1971662496905</v>
      </c>
    </row>
    <row r="14" spans="1:7" ht="15.75">
      <c r="A14" s="24"/>
      <c r="B14" s="25"/>
      <c r="C14" s="26"/>
      <c r="D14" s="12"/>
      <c r="E14" s="12"/>
      <c r="F14" s="12"/>
      <c r="G14" s="27"/>
    </row>
    <row r="15" spans="1:7" ht="15.75">
      <c r="A15" s="28"/>
      <c r="B15" s="28"/>
      <c r="C15" s="28"/>
      <c r="D15" s="28"/>
      <c r="E15" s="28"/>
      <c r="F15" s="28"/>
      <c r="G15" s="28"/>
    </row>
    <row r="16" spans="1:7" ht="23.25" thickBot="1">
      <c r="A16" s="59" t="s">
        <v>14</v>
      </c>
      <c r="B16" s="28"/>
      <c r="C16" s="28"/>
      <c r="D16" s="11"/>
      <c r="E16" s="28"/>
      <c r="F16" s="28"/>
      <c r="G16" s="28"/>
    </row>
    <row r="17" spans="1:7" ht="15.75">
      <c r="A17" s="48" t="s">
        <v>28</v>
      </c>
      <c r="B17" s="49">
        <v>681.3035409493364</v>
      </c>
      <c r="C17" s="29" t="s">
        <v>36</v>
      </c>
      <c r="D17" s="12"/>
      <c r="E17" s="28"/>
      <c r="F17" s="28"/>
      <c r="G17" s="28"/>
    </row>
    <row r="18" spans="1:7" ht="16.5" thickBot="1">
      <c r="A18" s="50" t="s">
        <v>29</v>
      </c>
      <c r="B18" s="51">
        <v>881.9962612717463</v>
      </c>
      <c r="C18" s="54" t="s">
        <v>36</v>
      </c>
      <c r="D18" s="12"/>
      <c r="E18" s="12"/>
      <c r="F18" s="29"/>
      <c r="G18" s="29"/>
    </row>
    <row r="19" spans="1:7" ht="16.5" thickBot="1">
      <c r="A19" s="29"/>
      <c r="B19" s="29"/>
      <c r="C19" s="29"/>
      <c r="D19" s="29"/>
      <c r="E19" s="12"/>
      <c r="F19" s="29"/>
      <c r="G19" s="29"/>
    </row>
    <row r="20" spans="1:12" s="4" customFormat="1" ht="15.75" thickBot="1">
      <c r="A20" s="52" t="s">
        <v>13</v>
      </c>
      <c r="B20" s="53">
        <f>SUMPRODUCT(G6:G13,D6:D13,C6:C13)</f>
        <v>1265235.3921210496</v>
      </c>
      <c r="C20" s="29"/>
      <c r="D20" s="3"/>
      <c r="E20" s="29"/>
      <c r="F20" s="29"/>
      <c r="G20" s="29"/>
      <c r="H20" s="14"/>
      <c r="I20" s="14"/>
      <c r="J20" s="14"/>
      <c r="K20" s="14"/>
      <c r="L20" s="14"/>
    </row>
    <row r="21" spans="5:7" ht="15.75">
      <c r="E21" s="29"/>
      <c r="F21" s="29"/>
      <c r="G21" s="29"/>
    </row>
    <row r="23" spans="1:3" ht="15.75">
      <c r="A23" s="30" t="s">
        <v>16</v>
      </c>
      <c r="B23" s="30" t="s">
        <v>17</v>
      </c>
      <c r="C23" s="30" t="s">
        <v>18</v>
      </c>
    </row>
    <row r="24" spans="1:3" ht="15.75">
      <c r="A24" s="31" t="s">
        <v>37</v>
      </c>
      <c r="B24" s="20">
        <f aca="true" t="shared" si="1" ref="B24:C31">E6</f>
        <v>700</v>
      </c>
      <c r="C24" s="20">
        <f t="shared" si="1"/>
        <v>1200</v>
      </c>
    </row>
    <row r="25" spans="1:3" ht="15.75">
      <c r="A25" s="31" t="s">
        <v>6</v>
      </c>
      <c r="B25" s="20">
        <f t="shared" si="1"/>
        <v>250</v>
      </c>
      <c r="C25" s="20">
        <f t="shared" si="1"/>
        <v>600</v>
      </c>
    </row>
    <row r="26" spans="1:3" ht="15.75">
      <c r="A26" s="31" t="s">
        <v>7</v>
      </c>
      <c r="B26" s="20">
        <f t="shared" si="1"/>
        <v>225</v>
      </c>
      <c r="C26" s="20">
        <f t="shared" si="1"/>
        <v>825</v>
      </c>
    </row>
    <row r="27" spans="1:3" ht="15.75">
      <c r="A27" s="31" t="s">
        <v>8</v>
      </c>
      <c r="B27" s="20">
        <f t="shared" si="1"/>
        <v>600</v>
      </c>
      <c r="C27" s="20">
        <f t="shared" si="1"/>
        <v>500</v>
      </c>
    </row>
    <row r="28" spans="1:3" ht="15.75">
      <c r="A28" s="31" t="s">
        <v>9</v>
      </c>
      <c r="B28" s="20">
        <f t="shared" si="1"/>
        <v>1050</v>
      </c>
      <c r="C28" s="20">
        <f t="shared" si="1"/>
        <v>1200</v>
      </c>
    </row>
    <row r="29" spans="1:3" ht="15.75">
      <c r="A29" s="31" t="s">
        <v>10</v>
      </c>
      <c r="B29" s="20">
        <f t="shared" si="1"/>
        <v>800</v>
      </c>
      <c r="C29" s="20">
        <f t="shared" si="1"/>
        <v>300</v>
      </c>
    </row>
    <row r="30" spans="1:3" ht="15.75">
      <c r="A30" s="31" t="s">
        <v>11</v>
      </c>
      <c r="B30" s="20">
        <f t="shared" si="1"/>
        <v>925</v>
      </c>
      <c r="C30" s="20">
        <f t="shared" si="1"/>
        <v>975</v>
      </c>
    </row>
    <row r="31" spans="1:3" ht="15.75">
      <c r="A31" s="31" t="s">
        <v>12</v>
      </c>
      <c r="B31" s="20">
        <f t="shared" si="1"/>
        <v>1000</v>
      </c>
      <c r="C31" s="20">
        <f t="shared" si="1"/>
        <v>1080</v>
      </c>
    </row>
    <row r="32" spans="1:3" ht="15.75">
      <c r="A32" s="60" t="s">
        <v>19</v>
      </c>
      <c r="B32" s="20">
        <f>B17</f>
        <v>681.3035409493364</v>
      </c>
      <c r="C32" s="20">
        <f>B18</f>
        <v>881.9962612717463</v>
      </c>
    </row>
  </sheetData>
  <sheetProtection/>
  <mergeCells count="3">
    <mergeCell ref="E4:F4"/>
    <mergeCell ref="A6:A8"/>
    <mergeCell ref="A9:A13"/>
  </mergeCells>
  <printOptions/>
  <pageMargins left="0.75" right="0.75" top="1" bottom="1" header="0.5" footer="0.5"/>
  <pageSetup horizontalDpi="300" verticalDpi="300" orientation="portrait" scale="96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W103"/>
  <sheetViews>
    <sheetView showGridLines="0" zoomScalePageLayoutView="0" workbookViewId="0" topLeftCell="A13">
      <selection activeCell="E36" sqref="E36"/>
    </sheetView>
  </sheetViews>
  <sheetFormatPr defaultColWidth="9.77734375" defaultRowHeight="15.75"/>
  <cols>
    <col min="1" max="1" width="8.6640625" style="0" customWidth="1"/>
    <col min="2" max="2" width="3.99609375" style="0" customWidth="1"/>
    <col min="3" max="3" width="5.6640625" style="0" customWidth="1"/>
    <col min="4" max="4" width="4.88671875" style="0" customWidth="1"/>
    <col min="5" max="5" width="6.99609375" style="0" customWidth="1"/>
    <col min="6" max="6" width="5.4453125" style="0" customWidth="1"/>
    <col min="7" max="7" width="5.21484375" style="0" customWidth="1"/>
    <col min="8" max="8" width="7.4453125" style="0" customWidth="1"/>
    <col min="9" max="9" width="7.6640625" style="0" customWidth="1"/>
    <col min="10" max="10" width="6.88671875" style="0" customWidth="1"/>
    <col min="11" max="11" width="7.10546875" style="0" customWidth="1"/>
  </cols>
  <sheetData>
    <row r="1" spans="1:16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5.7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ht="15.7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</row>
    <row r="6" spans="1:169" ht="15.7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</row>
    <row r="7" spans="1:169" ht="15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</row>
    <row r="8" spans="1:169" ht="15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</row>
    <row r="9" spans="1:169" ht="15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</row>
    <row r="10" spans="1:169" ht="15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</row>
    <row r="11" spans="1:169" ht="15.75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</row>
    <row r="12" spans="1:169" ht="15.7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</row>
    <row r="13" spans="1:169" ht="15.75">
      <c r="A13" s="2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</row>
    <row r="14" spans="1:169" ht="15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</row>
    <row r="15" spans="1:169" ht="15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</row>
    <row r="16" spans="1:169" ht="15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</row>
    <row r="17" spans="1:169" ht="15.7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</row>
    <row r="18" spans="1:169" ht="15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</row>
    <row r="19" spans="1:169" ht="15.7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</row>
    <row r="20" spans="1:169" ht="15.7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</row>
    <row r="21" spans="1:169" ht="15.7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</row>
    <row r="22" spans="1:169" ht="15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</row>
    <row r="23" spans="1:17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2:179" ht="15.75"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2:179" ht="15.75"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12:179" ht="15.75"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12:179" ht="15.75"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</row>
    <row r="30" spans="12:179" ht="15.75"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12:179" ht="15.75"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12:179" ht="15.75"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12:179" ht="15.75"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12:179" ht="15.75"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12:179" ht="15.75"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12:179" ht="15.75"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12:179" ht="15.75"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12:179" ht="15.75"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12:179" ht="15.75"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12:179" ht="15.75"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12:179" ht="15.75"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2:179" ht="15.75"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</row>
    <row r="43" spans="12:179" ht="15.75"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12:179" ht="15.75"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</row>
    <row r="45" spans="12:179" ht="15.75"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</row>
    <row r="46" spans="1:17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</row>
    <row r="47" spans="1:17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1:17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1:17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1:17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12:179" ht="15.75"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12:179" ht="15.75"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12:179" ht="15.75"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12:179" ht="15.75"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12:179" ht="15.75"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12:179" ht="15.75"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12:179" ht="15.75"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12:179" ht="15.75"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12:179" ht="15.75"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12:179" ht="15.75"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12:179" ht="15.75"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12:179" ht="15.75"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12:179" ht="15.75"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12:179" ht="15.75"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12:179" ht="15.75"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12:179" ht="15.75"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12:179" ht="15.75"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12:179" ht="15.75"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12:179" ht="15.75"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12:179" ht="15.75"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12:179" ht="15.7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12:179" ht="15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12:179" ht="15.7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1:17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1:17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1:17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1:17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17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</row>
    <row r="82" spans="1:17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</row>
    <row r="83" spans="1:17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</row>
    <row r="84" spans="1:17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</row>
    <row r="85" spans="1:17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</row>
    <row r="86" spans="1:17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</row>
    <row r="87" spans="1:17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</row>
    <row r="88" spans="1:17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</row>
    <row r="89" spans="1:17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</row>
    <row r="90" spans="1:17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</row>
    <row r="91" spans="1:17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</row>
    <row r="92" spans="1:17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</row>
    <row r="93" spans="1:17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</row>
    <row r="94" spans="1:17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</row>
    <row r="95" spans="1:17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</row>
    <row r="96" spans="1:17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</row>
    <row r="97" spans="1:17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</row>
    <row r="98" spans="1:17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</row>
    <row r="99" spans="1:17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</row>
    <row r="100" spans="1:17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</row>
    <row r="101" spans="1:17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</row>
    <row r="102" spans="1:17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</row>
    <row r="103" spans="1:17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8.88671875" defaultRowHeight="15.75"/>
  <sheetData/>
  <sheetProtection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Location Models</dc:title>
  <dc:subject/>
  <dc:creator>chopra</dc:creator>
  <cp:keywords/>
  <dc:description/>
  <cp:lastModifiedBy>Eric Ting</cp:lastModifiedBy>
  <cp:lastPrinted>2001-09-10T13:59:22Z</cp:lastPrinted>
  <dcterms:created xsi:type="dcterms:W3CDTF">1999-11-15T19:30:19Z</dcterms:created>
  <dcterms:modified xsi:type="dcterms:W3CDTF">2015-03-21T14:37:29Z</dcterms:modified>
  <cp:category/>
  <cp:version/>
  <cp:contentType/>
  <cp:contentStatus/>
</cp:coreProperties>
</file>