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86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<sst xmlns="http://schemas.openxmlformats.org/spreadsheetml/2006/main" count="60" uniqueCount="51">
  <si>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Daily Bunker Consumption</t>
  </si>
  <si>
    <t>At Sea</t>
  </si>
  <si>
    <t>In Port</t>
  </si>
  <si>
    <t>FO</t>
  </si>
  <si>
    <t>DO</t>
  </si>
  <si>
    <t>Idle</t>
  </si>
  <si>
    <t>Work</t>
  </si>
  <si>
    <t>Loaded</t>
  </si>
  <si>
    <t>Ballast</t>
  </si>
  <si>
    <t>Daily Miles</t>
  </si>
  <si>
    <t>Voyage Leg</t>
  </si>
  <si>
    <t>Miles</t>
  </si>
  <si>
    <t>Days</t>
  </si>
  <si>
    <t>Bunkering Port</t>
  </si>
  <si>
    <t>Canal Transit</t>
  </si>
  <si>
    <t>Port Time</t>
  </si>
  <si>
    <t>Loading</t>
  </si>
  <si>
    <t>Discharging</t>
  </si>
  <si>
    <t>Bunkers</t>
  </si>
  <si>
    <t xml:space="preserve">Tons in </t>
  </si>
  <si>
    <t>Tons in</t>
  </si>
  <si>
    <t>R.O.B.</t>
  </si>
  <si>
    <t>Bremerhaven</t>
  </si>
  <si>
    <t>Oil Price</t>
  </si>
  <si>
    <t>Other Costs</t>
  </si>
  <si>
    <t>Canal Transit Expenses</t>
  </si>
  <si>
    <t>Insurance Premiums</t>
  </si>
  <si>
    <t>Stevedoring Charge</t>
  </si>
  <si>
    <t>Gross Voyage Expenses</t>
  </si>
  <si>
    <t>Rate</t>
  </si>
  <si>
    <t>Gross Freight</t>
  </si>
  <si>
    <t>Commission</t>
  </si>
  <si>
    <t>Net Freight</t>
  </si>
  <si>
    <t>Gross Surplus</t>
  </si>
  <si>
    <t>Gross Daily</t>
  </si>
  <si>
    <t>Running Cost</t>
  </si>
  <si>
    <t>Net Daily</t>
  </si>
  <si>
    <t>Speed</t>
  </si>
  <si>
    <t xml:space="preserve">Winter Weather Allowance </t>
  </si>
  <si>
    <t>Totals</t>
  </si>
  <si>
    <t>Voyage Expenses</t>
  </si>
  <si>
    <t>Expenses</t>
  </si>
  <si>
    <t>Total Bunker Expenses</t>
  </si>
  <si>
    <t>Looding Port Disbursement</t>
  </si>
  <si>
    <t>Discharging Port Disbursement</t>
  </si>
  <si>
    <t>Bunkering Port Disbursement</t>
  </si>
  <si>
    <t>Total Other Expenses</t>
  </si>
  <si>
    <t>Cargo</t>
  </si>
  <si>
    <t>Voyage Estimate</t>
  </si>
  <si>
    <t>Bremerhaven/Baie Comeau  (Ballast)</t>
  </si>
  <si>
    <t>Baie Comeau/Casablanca (Loaded)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</si>
</sst>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_ "/>
    <numFmt numFmtId="177" formatCode="0.0000_ "/>
    <numFmt numFmtId="178" formatCode="0.000_ "/>
    <numFmt numFmtId="179" formatCode="0.00_ "/>
    <numFmt numFmtId="180" formatCode="0.0_ "/>
    <numFmt numFmtId="181" formatCode="0_ "/>
    <numFmt numFmtId="182" formatCode="0;_ࠀ"/>
    <numFmt numFmtId="183" formatCode="0;_쐀"/>
    <numFmt numFmtId="184" formatCode="_-* #,##0.0_-;\-* #,##0.0_-;_-* &quot;-&quot;??_-;_-@_-"/>
    <numFmt numFmtId="185" formatCode="_-* #,##0_-;\-* #,##0_-;_-* &quot;-&quot;??_-;_-@_-"/>
    <numFmt numFmtId="186" formatCode="_-* #,##0.0_-;\-* #,##0.0_-;_-* &quot;-&quot;?_-;_-@_-"/>
  </numFmts>
  <fonts count="38">
    <font>
      <sz val="12"/>
      <name val="新細明體"/>
      <family val="1"/>
    </font>
    <font>
      <sz val="9"/>
      <name val="新細明體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180" fontId="2" fillId="33" borderId="10" xfId="0" applyNumberFormat="1" applyFont="1" applyFill="1" applyBorder="1" applyAlignment="1">
      <alignment vertical="center"/>
    </xf>
    <xf numFmtId="180" fontId="2" fillId="33" borderId="11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80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85" fontId="2" fillId="0" borderId="18" xfId="33" applyNumberFormat="1" applyFont="1" applyBorder="1" applyAlignment="1">
      <alignment vertical="center"/>
    </xf>
    <xf numFmtId="185" fontId="2" fillId="0" borderId="20" xfId="0" applyNumberFormat="1" applyFont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185" fontId="2" fillId="0" borderId="12" xfId="0" applyNumberFormat="1" applyFont="1" applyBorder="1" applyAlignment="1">
      <alignment vertical="center"/>
    </xf>
    <xf numFmtId="185" fontId="2" fillId="0" borderId="27" xfId="0" applyNumberFormat="1" applyFont="1" applyBorder="1" applyAlignment="1">
      <alignment vertical="center"/>
    </xf>
    <xf numFmtId="185" fontId="2" fillId="0" borderId="28" xfId="0" applyNumberFormat="1" applyFont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3" borderId="33" xfId="0" applyFont="1" applyFill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7" xfId="0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40">
      <selection activeCell="H46" sqref="H46"/>
    </sheetView>
  </sheetViews>
  <sheetFormatPr defaultColWidth="9.00390625" defaultRowHeight="16.5"/>
  <cols>
    <col min="1" max="1" width="14.875" style="1" customWidth="1"/>
    <col min="2" max="2" width="16.125" style="1" customWidth="1"/>
    <col min="3" max="3" width="14.25390625" style="1" customWidth="1"/>
    <col min="4" max="4" width="11.375" style="1" customWidth="1"/>
    <col min="5" max="5" width="16.25390625" style="1" customWidth="1"/>
    <col min="6" max="6" width="9.125" style="1" bestFit="1" customWidth="1"/>
    <col min="7" max="7" width="10.875" style="1" bestFit="1" customWidth="1"/>
    <col min="8" max="8" width="9.125" style="1" bestFit="1" customWidth="1"/>
    <col min="9" max="9" width="9.00390625" style="1" customWidth="1"/>
  </cols>
  <sheetData>
    <row r="1" ht="17.25">
      <c r="A1" s="48" t="s">
        <v>48</v>
      </c>
    </row>
    <row r="2" ht="16.5" thickBot="1"/>
    <row r="3" spans="1:4" ht="15.75">
      <c r="A3" s="11" t="s">
        <v>37</v>
      </c>
      <c r="B3" s="12"/>
      <c r="C3" s="12"/>
      <c r="D3" s="13"/>
    </row>
    <row r="4" spans="1:4" ht="15.75">
      <c r="A4" s="14" t="s">
        <v>7</v>
      </c>
      <c r="B4" s="2">
        <v>13.75</v>
      </c>
      <c r="C4" s="10" t="s">
        <v>9</v>
      </c>
      <c r="D4" s="15">
        <f>B4*24</f>
        <v>330</v>
      </c>
    </row>
    <row r="5" spans="1:4" ht="16.5" thickBot="1">
      <c r="A5" s="16" t="s">
        <v>8</v>
      </c>
      <c r="B5" s="9">
        <v>14.25</v>
      </c>
      <c r="C5" s="8" t="s">
        <v>9</v>
      </c>
      <c r="D5" s="17">
        <f>B5*24</f>
        <v>342</v>
      </c>
    </row>
    <row r="6" ht="16.5" thickBot="1"/>
    <row r="7" spans="1:4" ht="15.75">
      <c r="A7" s="11" t="s">
        <v>0</v>
      </c>
      <c r="B7" s="12"/>
      <c r="C7" s="12"/>
      <c r="D7" s="13"/>
    </row>
    <row r="8" spans="1:4" ht="15.75">
      <c r="A8" s="49" t="s">
        <v>1</v>
      </c>
      <c r="B8" s="50"/>
      <c r="C8" s="50" t="s">
        <v>2</v>
      </c>
      <c r="D8" s="51"/>
    </row>
    <row r="9" spans="1:4" ht="15.75">
      <c r="A9" s="49" t="s">
        <v>3</v>
      </c>
      <c r="B9" s="50" t="s">
        <v>4</v>
      </c>
      <c r="C9" s="50" t="s">
        <v>5</v>
      </c>
      <c r="D9" s="51" t="s">
        <v>6</v>
      </c>
    </row>
    <row r="10" spans="1:4" ht="16.5" thickBot="1">
      <c r="A10" s="18">
        <v>25</v>
      </c>
      <c r="B10" s="19">
        <v>1.5</v>
      </c>
      <c r="C10" s="19">
        <v>1.5</v>
      </c>
      <c r="D10" s="20">
        <v>1.5</v>
      </c>
    </row>
    <row r="11" ht="16.5" thickBot="1"/>
    <row r="12" spans="1:8" ht="15.75">
      <c r="A12" s="54" t="s">
        <v>10</v>
      </c>
      <c r="B12" s="55"/>
      <c r="C12" s="55"/>
      <c r="D12" s="56"/>
      <c r="E12" s="28" t="s">
        <v>11</v>
      </c>
      <c r="F12" s="29" t="s">
        <v>12</v>
      </c>
      <c r="G12" s="29" t="s">
        <v>3</v>
      </c>
      <c r="H12" s="30" t="s">
        <v>4</v>
      </c>
    </row>
    <row r="13" spans="1:8" ht="15.75">
      <c r="A13" s="53" t="s">
        <v>49</v>
      </c>
      <c r="B13" s="7"/>
      <c r="C13" s="7"/>
      <c r="D13" s="7"/>
      <c r="E13" s="31">
        <v>3081</v>
      </c>
      <c r="F13" s="26">
        <f>E13/D5</f>
        <v>9.008771929824562</v>
      </c>
      <c r="G13" s="27">
        <f>F13*A10</f>
        <v>225.21929824561403</v>
      </c>
      <c r="H13" s="32">
        <f>F13*B10</f>
        <v>13.513157894736842</v>
      </c>
    </row>
    <row r="14" spans="1:8" ht="15.75">
      <c r="A14" s="58" t="s">
        <v>50</v>
      </c>
      <c r="B14" s="4"/>
      <c r="C14" s="4"/>
      <c r="D14" s="57"/>
      <c r="E14" s="52">
        <v>2955</v>
      </c>
      <c r="F14" s="26">
        <f>E14/D4</f>
        <v>8.954545454545455</v>
      </c>
      <c r="G14" s="27">
        <f>F14*A10</f>
        <v>223.86363636363637</v>
      </c>
      <c r="H14" s="32">
        <f>F14*B10</f>
        <v>13.431818181818183</v>
      </c>
    </row>
    <row r="15" spans="1:8" ht="15.75">
      <c r="A15" s="58" t="s">
        <v>38</v>
      </c>
      <c r="B15" s="4"/>
      <c r="C15" s="4"/>
      <c r="D15" s="57"/>
      <c r="E15" s="33"/>
      <c r="F15" s="24">
        <v>1</v>
      </c>
      <c r="G15" s="24">
        <f>F15*A10</f>
        <v>25</v>
      </c>
      <c r="H15" s="34">
        <v>2</v>
      </c>
    </row>
    <row r="16" spans="1:8" ht="15.75">
      <c r="A16" s="14"/>
      <c r="B16" s="10"/>
      <c r="C16" s="10"/>
      <c r="D16" s="10"/>
      <c r="E16" s="33"/>
      <c r="F16" s="24"/>
      <c r="G16" s="24"/>
      <c r="H16" s="34"/>
    </row>
    <row r="17" spans="1:8" ht="15.75">
      <c r="A17" s="58" t="s">
        <v>13</v>
      </c>
      <c r="B17" s="4"/>
      <c r="C17" s="4"/>
      <c r="D17" s="57"/>
      <c r="E17" s="33"/>
      <c r="F17" s="24"/>
      <c r="G17" s="24"/>
      <c r="H17" s="34"/>
    </row>
    <row r="18" spans="1:8" ht="15.75">
      <c r="A18" s="58" t="s">
        <v>14</v>
      </c>
      <c r="B18" s="4"/>
      <c r="C18" s="4"/>
      <c r="D18" s="57"/>
      <c r="E18" s="33"/>
      <c r="F18" s="24"/>
      <c r="G18" s="24"/>
      <c r="H18" s="34"/>
    </row>
    <row r="19" spans="1:8" ht="15.75">
      <c r="A19" s="14" t="s">
        <v>15</v>
      </c>
      <c r="B19" s="10" t="s">
        <v>16</v>
      </c>
      <c r="C19" s="2">
        <f>4+2</f>
        <v>6</v>
      </c>
      <c r="D19" s="10"/>
      <c r="E19" s="33"/>
      <c r="F19" s="24">
        <f>C19+C20</f>
        <v>28</v>
      </c>
      <c r="G19" s="24"/>
      <c r="H19" s="34">
        <f>D10*F19</f>
        <v>42</v>
      </c>
    </row>
    <row r="20" spans="1:8" ht="15.75">
      <c r="A20" s="14"/>
      <c r="B20" s="10" t="s">
        <v>17</v>
      </c>
      <c r="C20" s="3">
        <f>6+20000/1250</f>
        <v>22</v>
      </c>
      <c r="D20" s="10"/>
      <c r="E20" s="33"/>
      <c r="F20" s="24"/>
      <c r="G20" s="24"/>
      <c r="H20" s="34"/>
    </row>
    <row r="21" spans="1:8" ht="16.5" thickBot="1">
      <c r="A21" s="16"/>
      <c r="B21" s="8"/>
      <c r="C21" s="8"/>
      <c r="D21" s="8"/>
      <c r="E21" s="35"/>
      <c r="F21" s="36"/>
      <c r="G21" s="36"/>
      <c r="H21" s="37"/>
    </row>
    <row r="22" spans="1:8" ht="16.5" thickBot="1">
      <c r="A22" s="16" t="s">
        <v>39</v>
      </c>
      <c r="B22" s="8"/>
      <c r="C22" s="8"/>
      <c r="D22" s="8"/>
      <c r="E22" s="16">
        <f>SUM(E13:E21)</f>
        <v>6036</v>
      </c>
      <c r="F22" s="22">
        <f>SUM(F13:F21)</f>
        <v>46.963317384370015</v>
      </c>
      <c r="G22" s="22">
        <f>SUM(G13:G21)</f>
        <v>474.0829346092504</v>
      </c>
      <c r="H22" s="23">
        <f>SUM(H13:H21)</f>
        <v>70.94497607655502</v>
      </c>
    </row>
    <row r="23" ht="16.5" thickBot="1"/>
    <row r="24" spans="1:7" ht="15.75">
      <c r="A24" s="11" t="s">
        <v>40</v>
      </c>
      <c r="B24" s="12"/>
      <c r="C24" s="12"/>
      <c r="D24" s="12"/>
      <c r="E24" s="12"/>
      <c r="F24" s="12"/>
      <c r="G24" s="13"/>
    </row>
    <row r="25" spans="1:7" ht="15.75">
      <c r="A25" s="14" t="s">
        <v>18</v>
      </c>
      <c r="B25" s="10"/>
      <c r="C25" s="10"/>
      <c r="D25" s="10"/>
      <c r="E25" s="10"/>
      <c r="F25" s="10" t="s">
        <v>23</v>
      </c>
      <c r="G25" s="15" t="s">
        <v>41</v>
      </c>
    </row>
    <row r="26" spans="1:7" ht="15.75">
      <c r="A26" s="14" t="s">
        <v>3</v>
      </c>
      <c r="B26" s="2">
        <v>73</v>
      </c>
      <c r="C26" s="10" t="s">
        <v>20</v>
      </c>
      <c r="D26" s="10" t="s">
        <v>21</v>
      </c>
      <c r="E26" s="10"/>
      <c r="F26" s="2">
        <v>82.5</v>
      </c>
      <c r="G26" s="38">
        <f>F26*B26</f>
        <v>6022.5</v>
      </c>
    </row>
    <row r="27" spans="1:7" ht="15.75">
      <c r="A27" s="14"/>
      <c r="B27" s="21">
        <f>G22-B26</f>
        <v>401.0829346092504</v>
      </c>
      <c r="C27" s="10" t="s">
        <v>19</v>
      </c>
      <c r="D27" s="10" t="s">
        <v>22</v>
      </c>
      <c r="E27" s="10"/>
      <c r="F27" s="5">
        <v>80</v>
      </c>
      <c r="G27" s="38">
        <f>F27*B27</f>
        <v>32086.634768740034</v>
      </c>
    </row>
    <row r="28" spans="1:7" ht="15.75">
      <c r="A28" s="14"/>
      <c r="B28" s="10"/>
      <c r="C28" s="10"/>
      <c r="D28" s="10"/>
      <c r="E28" s="10"/>
      <c r="F28" s="10"/>
      <c r="G28" s="38"/>
    </row>
    <row r="29" spans="1:7" ht="15.75">
      <c r="A29" s="14" t="s">
        <v>4</v>
      </c>
      <c r="B29" s="2">
        <v>21</v>
      </c>
      <c r="C29" s="10" t="s">
        <v>20</v>
      </c>
      <c r="D29" s="10" t="s">
        <v>21</v>
      </c>
      <c r="E29" s="10"/>
      <c r="F29" s="5">
        <v>130</v>
      </c>
      <c r="G29" s="38">
        <f>F29*B29</f>
        <v>2730</v>
      </c>
    </row>
    <row r="30" spans="1:7" ht="15.75">
      <c r="A30" s="14"/>
      <c r="B30" s="21">
        <f>H22-B29</f>
        <v>49.94497607655502</v>
      </c>
      <c r="C30" s="10" t="s">
        <v>19</v>
      </c>
      <c r="D30" s="10" t="s">
        <v>22</v>
      </c>
      <c r="E30" s="10"/>
      <c r="F30" s="6">
        <v>125</v>
      </c>
      <c r="G30" s="38">
        <f>F30*B30</f>
        <v>6243.122009569378</v>
      </c>
    </row>
    <row r="31" spans="1:7" ht="16.5" thickBot="1">
      <c r="A31" s="16"/>
      <c r="B31" s="8"/>
      <c r="C31" s="8"/>
      <c r="D31" s="8"/>
      <c r="E31" s="8"/>
      <c r="F31" s="8"/>
      <c r="G31" s="17"/>
    </row>
    <row r="32" spans="1:7" ht="16.5" thickBot="1">
      <c r="A32" s="16" t="s">
        <v>42</v>
      </c>
      <c r="B32" s="8"/>
      <c r="C32" s="8"/>
      <c r="D32" s="8"/>
      <c r="E32" s="8"/>
      <c r="F32" s="8"/>
      <c r="G32" s="39">
        <f>SUM(G26:G31)</f>
        <v>47082.25677830941</v>
      </c>
    </row>
    <row r="33" ht="16.5" thickBot="1"/>
    <row r="34" spans="1:7" ht="15.75">
      <c r="A34" s="11" t="s">
        <v>24</v>
      </c>
      <c r="B34" s="12"/>
      <c r="C34" s="12" t="s">
        <v>43</v>
      </c>
      <c r="D34" s="12"/>
      <c r="E34" s="12"/>
      <c r="F34" s="12"/>
      <c r="G34" s="40">
        <v>8500</v>
      </c>
    </row>
    <row r="35" spans="1:7" ht="15.75">
      <c r="A35" s="14"/>
      <c r="B35" s="10"/>
      <c r="C35" s="10" t="s">
        <v>44</v>
      </c>
      <c r="D35" s="10"/>
      <c r="E35" s="10"/>
      <c r="F35" s="10"/>
      <c r="G35" s="41">
        <v>7500</v>
      </c>
    </row>
    <row r="36" spans="1:7" ht="15.75">
      <c r="A36" s="14"/>
      <c r="B36" s="10"/>
      <c r="C36" s="10" t="s">
        <v>45</v>
      </c>
      <c r="D36" s="10"/>
      <c r="E36" s="10"/>
      <c r="F36" s="10"/>
      <c r="G36" s="41"/>
    </row>
    <row r="37" spans="1:7" ht="15.75">
      <c r="A37" s="14"/>
      <c r="B37" s="10"/>
      <c r="C37" s="10" t="s">
        <v>25</v>
      </c>
      <c r="D37" s="10"/>
      <c r="E37" s="10"/>
      <c r="F37" s="10"/>
      <c r="G37" s="41"/>
    </row>
    <row r="38" spans="1:7" ht="15.75">
      <c r="A38" s="14"/>
      <c r="B38" s="10"/>
      <c r="C38" s="10" t="s">
        <v>26</v>
      </c>
      <c r="D38" s="10"/>
      <c r="E38" s="10"/>
      <c r="F38" s="10"/>
      <c r="G38" s="41">
        <v>9500</v>
      </c>
    </row>
    <row r="39" spans="1:7" ht="16.5" thickBot="1">
      <c r="A39" s="14"/>
      <c r="B39" s="10"/>
      <c r="C39" s="8" t="s">
        <v>27</v>
      </c>
      <c r="D39" s="8"/>
      <c r="E39" s="8"/>
      <c r="F39" s="8"/>
      <c r="G39" s="42"/>
    </row>
    <row r="40" spans="1:7" ht="16.5" thickBot="1">
      <c r="A40" s="16"/>
      <c r="B40" s="8"/>
      <c r="C40" s="8" t="s">
        <v>46</v>
      </c>
      <c r="D40" s="8"/>
      <c r="E40" s="8"/>
      <c r="F40" s="8"/>
      <c r="G40" s="17">
        <f>SUM(G34:G39)</f>
        <v>25500</v>
      </c>
    </row>
    <row r="42" spans="3:7" ht="16.5" thickBot="1">
      <c r="C42" s="8" t="s">
        <v>28</v>
      </c>
      <c r="D42" s="8"/>
      <c r="E42" s="8"/>
      <c r="F42" s="8"/>
      <c r="G42" s="43">
        <f>G32+G40</f>
        <v>72582.25677830941</v>
      </c>
    </row>
    <row r="44" ht="16.5" thickBot="1"/>
    <row r="45" spans="1:5" ht="15.75">
      <c r="A45" s="28" t="s">
        <v>47</v>
      </c>
      <c r="B45" s="29" t="s">
        <v>29</v>
      </c>
      <c r="C45" s="29" t="s">
        <v>30</v>
      </c>
      <c r="D45" s="29" t="s">
        <v>31</v>
      </c>
      <c r="E45" s="30" t="s">
        <v>32</v>
      </c>
    </row>
    <row r="46" spans="1:5" ht="15.75">
      <c r="A46" s="31">
        <v>20000</v>
      </c>
      <c r="B46" s="25">
        <v>11</v>
      </c>
      <c r="C46" s="24">
        <f>A46*B46</f>
        <v>220000</v>
      </c>
      <c r="D46" s="25">
        <f>C46*0.05</f>
        <v>11000</v>
      </c>
      <c r="E46" s="34">
        <f>C46-D46</f>
        <v>209000</v>
      </c>
    </row>
    <row r="47" spans="1:5" ht="15.75">
      <c r="A47" s="33"/>
      <c r="B47" s="24"/>
      <c r="C47" s="24"/>
      <c r="D47" s="24"/>
      <c r="E47" s="34"/>
    </row>
    <row r="48" spans="1:5" ht="15.75">
      <c r="A48" s="33" t="s">
        <v>33</v>
      </c>
      <c r="B48" s="24" t="s">
        <v>34</v>
      </c>
      <c r="C48" s="24" t="s">
        <v>35</v>
      </c>
      <c r="D48" s="24" t="s">
        <v>36</v>
      </c>
      <c r="E48" s="34"/>
    </row>
    <row r="49" spans="1:5" ht="16.5" thickBot="1">
      <c r="A49" s="44">
        <f>E46-G42</f>
        <v>136417.7432216906</v>
      </c>
      <c r="B49" s="45">
        <f>A49/F22</f>
        <v>2904.7722950485636</v>
      </c>
      <c r="C49" s="46">
        <v>2750</v>
      </c>
      <c r="D49" s="45">
        <f>B49-C49</f>
        <v>154.7722950485636</v>
      </c>
      <c r="E49" s="47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Ting</dc:creator>
  <cp:keywords/>
  <dc:description/>
  <cp:lastModifiedBy>Eric Ting</cp:lastModifiedBy>
  <dcterms:created xsi:type="dcterms:W3CDTF">2009-05-17T12:13:43Z</dcterms:created>
  <dcterms:modified xsi:type="dcterms:W3CDTF">2021-12-21T02:20:49Z</dcterms:modified>
  <cp:category/>
  <cp:version/>
  <cp:contentType/>
  <cp:contentStatus/>
</cp:coreProperties>
</file>