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6" activeTab="0"/>
  </bookViews>
  <sheets>
    <sheet name="P.140" sheetId="1" r:id="rId1"/>
    <sheet name="Optimal" sheetId="2" r:id="rId2"/>
  </sheets>
  <definedNames>
    <definedName name="solver_adj" localSheetId="1" hidden="1">'Optimal'!$B$14:$H$18</definedName>
    <definedName name="solver_adj" localSheetId="0" hidden="1">'P.140'!$B$14:$H$18</definedName>
    <definedName name="solver_cvg" localSheetId="1" hidden="1">0.000001</definedName>
    <definedName name="solver_cvg" localSheetId="0" hidden="1">0.000001</definedName>
    <definedName name="solver_drv" localSheetId="1" hidden="1">1</definedName>
    <definedName name="solver_drv" localSheetId="0" hidden="1">1</definedName>
    <definedName name="solver_dua" localSheetId="1" hidden="1">1</definedName>
    <definedName name="solver_dua" localSheetId="0" hidden="1">1</definedName>
    <definedName name="solver_eng" localSheetId="1" hidden="1">1</definedName>
    <definedName name="solver_eng" localSheetId="0" hidden="1">2</definedName>
    <definedName name="solver_est" localSheetId="1" hidden="1">1</definedName>
    <definedName name="solver_est" localSheetId="0" hidden="1">1</definedName>
    <definedName name="solver_ibd" localSheetId="1" hidden="1">2</definedName>
    <definedName name="solver_ibd" localSheetId="0" hidden="1">2</definedName>
    <definedName name="solver_itr" localSheetId="1" hidden="1">1000</definedName>
    <definedName name="solver_itr" localSheetId="0" hidden="1">1000</definedName>
    <definedName name="solver_lhs1" localSheetId="1" hidden="1">'Optimal'!$B$14:$F$18</definedName>
    <definedName name="solver_lhs1" localSheetId="0" hidden="1">'P.140'!$B$14:$F$18</definedName>
    <definedName name="solver_lhs2" localSheetId="1" hidden="1">'Optimal'!$B$22:$F$22</definedName>
    <definedName name="solver_lhs2" localSheetId="0" hidden="1">'P.140'!$B$22:$F$22</definedName>
    <definedName name="solver_lhs3" localSheetId="1" hidden="1">'Optimal'!$B$24:$B$28</definedName>
    <definedName name="solver_lhs3" localSheetId="0" hidden="1">'P.140'!$B$24:$B$28</definedName>
    <definedName name="solver_lhs4" localSheetId="1" hidden="1">'Optimal'!$G$14:$H$18</definedName>
    <definedName name="solver_lhs4" localSheetId="0" hidden="1">'P.140'!$G$14:$H$18</definedName>
    <definedName name="solver_lin" localSheetId="1" hidden="1">2</definedName>
    <definedName name="solver_lin" localSheetId="0" hidden="1">2</definedName>
    <definedName name="solver_lva" localSheetId="1" hidden="1">2</definedName>
    <definedName name="solver_lva" localSheetId="0" hidden="1">2</definedName>
    <definedName name="solver_mip" localSheetId="1" hidden="1">1000</definedName>
    <definedName name="solver_mip" localSheetId="0" hidden="1">1000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2</definedName>
    <definedName name="solver_neg" localSheetId="0" hidden="1">2</definedName>
    <definedName name="solver_nod" localSheetId="1" hidden="1">1000</definedName>
    <definedName name="solver_nod" localSheetId="0" hidden="1">1000</definedName>
    <definedName name="solver_num" localSheetId="1" hidden="1">4</definedName>
    <definedName name="solver_num" localSheetId="0" hidden="1">4</definedName>
    <definedName name="solver_nwt" localSheetId="1" hidden="1">1</definedName>
    <definedName name="solver_nwt" localSheetId="0" hidden="1">1</definedName>
    <definedName name="solver_ofx" localSheetId="1" hidden="1">2</definedName>
    <definedName name="solver_ofx" localSheetId="0" hidden="1">2</definedName>
    <definedName name="solver_opt" localSheetId="1" hidden="1">'Optimal'!$B$31</definedName>
    <definedName name="solver_opt" localSheetId="0" hidden="1">'P.140'!$B$31</definedName>
    <definedName name="solver_pre" localSheetId="1" hidden="1">0.000001</definedName>
    <definedName name="solver_pre" localSheetId="0" hidden="1">0.000001</definedName>
    <definedName name="solver_pro" localSheetId="1" hidden="1">2</definedName>
    <definedName name="solver_pro" localSheetId="0" hidden="1">2</definedName>
    <definedName name="solver_rbv" localSheetId="1" hidden="1">1</definedName>
    <definedName name="solver_rbv" localSheetId="0" hidden="1">1</definedName>
    <definedName name="solver_rel1" localSheetId="1" hidden="1">3</definedName>
    <definedName name="solver_rel1" localSheetId="0" hidden="1">3</definedName>
    <definedName name="solver_rel2" localSheetId="1" hidden="1">2</definedName>
    <definedName name="solver_rel2" localSheetId="0" hidden="1">2</definedName>
    <definedName name="solver_rel3" localSheetId="1" hidden="1">3</definedName>
    <definedName name="solver_rel3" localSheetId="0" hidden="1">3</definedName>
    <definedName name="solver_rel4" localSheetId="1" hidden="1">5</definedName>
    <definedName name="solver_rel4" localSheetId="0" hidden="1">5</definedName>
    <definedName name="solver_reo" localSheetId="1" hidden="1">2</definedName>
    <definedName name="solver_reo" localSheetId="0" hidden="1">2</definedName>
    <definedName name="solver_rep" localSheetId="1" hidden="1">2</definedName>
    <definedName name="solver_rep" localSheetId="0" hidden="1">2</definedName>
    <definedName name="solver_rhs1" localSheetId="1" hidden="1">0</definedName>
    <definedName name="solver_rhs1" localSheetId="0" hidden="1">0</definedName>
    <definedName name="solver_rhs2" localSheetId="1" hidden="1">0</definedName>
    <definedName name="solver_rhs2" localSheetId="0" hidden="1">0</definedName>
    <definedName name="solver_rhs3" localSheetId="1" hidden="1">0</definedName>
    <definedName name="solver_rhs3" localSheetId="0" hidden="1">0</definedName>
    <definedName name="solver_rhs4" localSheetId="1" hidden="1">二進制</definedName>
    <definedName name="solver_rhs4" localSheetId="0" hidden="1">二進制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0</definedName>
    <definedName name="solver_ssz" localSheetId="0" hidden="1">0</definedName>
    <definedName name="solver_tim" localSheetId="1" hidden="1">100</definedName>
    <definedName name="solver_tim" localSheetId="0" hidden="1">100</definedName>
    <definedName name="solver_tms" localSheetId="1" hidden="1">2</definedName>
    <definedName name="solver_tms" localSheetId="0" hidden="1">2</definedName>
    <definedName name="solver_tol" localSheetId="1" hidden="1">0.00005</definedName>
    <definedName name="solver_tol" localSheetId="0" hidden="1">0.00005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<sst xmlns="http://schemas.openxmlformats.org/spreadsheetml/2006/main" count="110" uniqueCount="26">
  <si>
    <t xml:space="preserve">Fixed </t>
  </si>
  <si>
    <t>Cost ($)</t>
  </si>
  <si>
    <t>Demand</t>
  </si>
  <si>
    <t>Decision Variables</t>
  </si>
  <si>
    <t>(1=open)</t>
  </si>
  <si>
    <t>Constraints</t>
  </si>
  <si>
    <t>Excess Capacity</t>
  </si>
  <si>
    <t>Unmet Demand</t>
  </si>
  <si>
    <t>Objective Function</t>
  </si>
  <si>
    <t>Cost =</t>
  </si>
  <si>
    <t xml:space="preserve">Inputs - Costs, Capacities, Demands </t>
  </si>
  <si>
    <t>Capacity</t>
  </si>
  <si>
    <t>Supply Region</t>
  </si>
  <si>
    <t>N. America</t>
  </si>
  <si>
    <t>S. America</t>
  </si>
  <si>
    <t>Europe</t>
  </si>
  <si>
    <t>Asia</t>
  </si>
  <si>
    <t>Africa</t>
  </si>
  <si>
    <t>Demand Region - Production Allocation (1000 Units)</t>
  </si>
  <si>
    <t>Low</t>
  </si>
  <si>
    <t>High</t>
  </si>
  <si>
    <t>Demand Region
Production and Transportation Cost per 1,000,000 Units</t>
  </si>
  <si>
    <t>S.Plants</t>
  </si>
  <si>
    <t>B. Plants</t>
  </si>
  <si>
    <t>L.Plants</t>
  </si>
  <si>
    <t>H. Plants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</si>
</sst>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-&quot;??_);_(@_)"/>
    <numFmt numFmtId="185" formatCode="_(&quot;$&quot;* #,##0_);_(&quot;$&quot;* \(#,##0\);_(&quot;$&quot;* &quot;-&quot;??_);_(@_)"/>
    <numFmt numFmtId="186" formatCode="_(* #,##0.0_);_(* \(#,##0.0\);_(* &quot;-&quot;?_);_(@_)"/>
    <numFmt numFmtId="187" formatCode="_(* #,##0.0_);_(* \(#,##0.0\);_(* &quot;-&quot;??_);_(@_)"/>
    <numFmt numFmtId="188" formatCode="0.0E+00"/>
    <numFmt numFmtId="189" formatCode="0E+00"/>
  </numFmts>
  <fonts count="42"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4" fontId="0" fillId="0" borderId="0" xfId="33" applyNumberFormat="1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right"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24" xfId="0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7" xfId="0" applyBorder="1" applyAlignment="1">
      <alignment/>
    </xf>
    <xf numFmtId="1" fontId="0" fillId="0" borderId="25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26" xfId="0" applyBorder="1" applyAlignment="1">
      <alignment horizontal="right"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185" fontId="0" fillId="0" borderId="30" xfId="41" applyNumberFormat="1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 horizontal="right"/>
    </xf>
    <xf numFmtId="184" fontId="0" fillId="0" borderId="15" xfId="33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34" xfId="0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35" xfId="0" applyBorder="1" applyAlignment="1">
      <alignment/>
    </xf>
    <xf numFmtId="1" fontId="0" fillId="0" borderId="36" xfId="0" applyNumberFormat="1" applyBorder="1" applyAlignment="1">
      <alignment/>
    </xf>
    <xf numFmtId="0" fontId="3" fillId="0" borderId="18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184" fontId="0" fillId="0" borderId="37" xfId="33" applyNumberFormat="1" applyFont="1" applyBorder="1" applyAlignment="1">
      <alignment/>
    </xf>
    <xf numFmtId="0" fontId="0" fillId="0" borderId="38" xfId="0" applyBorder="1" applyAlignment="1">
      <alignment horizontal="right" wrapText="1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1" xfId="0" applyFill="1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184" fontId="0" fillId="0" borderId="22" xfId="33" applyNumberFormat="1" applyBorder="1" applyAlignment="1">
      <alignment/>
    </xf>
    <xf numFmtId="184" fontId="0" fillId="0" borderId="43" xfId="33" applyNumberFormat="1" applyBorder="1" applyAlignment="1">
      <alignment/>
    </xf>
    <xf numFmtId="184" fontId="0" fillId="0" borderId="15" xfId="33" applyNumberFormat="1" applyBorder="1" applyAlignment="1">
      <alignment/>
    </xf>
    <xf numFmtId="184" fontId="0" fillId="0" borderId="0" xfId="33" applyNumberFormat="1" applyBorder="1" applyAlignment="1">
      <alignment/>
    </xf>
    <xf numFmtId="184" fontId="0" fillId="0" borderId="37" xfId="33" applyNumberFormat="1" applyBorder="1" applyAlignment="1">
      <alignment/>
    </xf>
    <xf numFmtId="185" fontId="0" fillId="0" borderId="30" xfId="41" applyNumberFormat="1" applyBorder="1" applyAlignment="1">
      <alignment/>
    </xf>
    <xf numFmtId="184" fontId="0" fillId="0" borderId="44" xfId="33" applyNumberFormat="1" applyFont="1" applyBorder="1" applyAlignment="1">
      <alignment horizontal="right"/>
    </xf>
    <xf numFmtId="184" fontId="0" fillId="0" borderId="24" xfId="33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0" fontId="7" fillId="0" borderId="24" xfId="0" applyFont="1" applyFill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84" fontId="0" fillId="0" borderId="16" xfId="33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9" xfId="0" applyNumberFormat="1" applyBorder="1" applyAlignment="1">
      <alignment/>
    </xf>
    <xf numFmtId="184" fontId="0" fillId="0" borderId="13" xfId="33" applyNumberFormat="1" applyBorder="1" applyAlignment="1">
      <alignment/>
    </xf>
    <xf numFmtId="184" fontId="0" fillId="0" borderId="14" xfId="33" applyNumberFormat="1" applyBorder="1" applyAlignment="1">
      <alignment/>
    </xf>
    <xf numFmtId="184" fontId="0" fillId="0" borderId="16" xfId="33" applyNumberFormat="1" applyBorder="1" applyAlignment="1">
      <alignment/>
    </xf>
    <xf numFmtId="1" fontId="7" fillId="0" borderId="15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0" fontId="0" fillId="0" borderId="30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184" fontId="0" fillId="0" borderId="35" xfId="33" applyNumberFormat="1" applyFont="1" applyBorder="1" applyAlignment="1">
      <alignment/>
    </xf>
    <xf numFmtId="184" fontId="0" fillId="0" borderId="17" xfId="33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1" fontId="7" fillId="0" borderId="19" xfId="0" applyNumberFormat="1" applyFont="1" applyBorder="1" applyAlignment="1">
      <alignment/>
    </xf>
    <xf numFmtId="1" fontId="0" fillId="0" borderId="26" xfId="0" applyNumberFormat="1" applyBorder="1" applyAlignment="1">
      <alignment/>
    </xf>
    <xf numFmtId="1" fontId="0" fillId="0" borderId="32" xfId="0" applyNumberFormat="1" applyBorder="1" applyAlignment="1">
      <alignment/>
    </xf>
    <xf numFmtId="0" fontId="1" fillId="0" borderId="55" xfId="0" applyFont="1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1" fillId="0" borderId="56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52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140" zoomScaleNormal="140" zoomScalePageLayoutView="0" workbookViewId="0" topLeftCell="A1">
      <selection activeCell="J22" sqref="J22"/>
    </sheetView>
  </sheetViews>
  <sheetFormatPr defaultColWidth="9.140625" defaultRowHeight="12.75"/>
  <cols>
    <col min="1" max="1" width="14.8515625" style="0" customWidth="1"/>
    <col min="2" max="3" width="10.00390625" style="0" customWidth="1"/>
    <col min="7" max="7" width="9.00390625" style="0" customWidth="1"/>
    <col min="9" max="9" width="8.7109375" style="0" bestFit="1" customWidth="1"/>
  </cols>
  <sheetData>
    <row r="1" ht="15.75" thickBot="1">
      <c r="A1" s="41" t="s">
        <v>10</v>
      </c>
    </row>
    <row r="2" spans="1:10" ht="24.75" customHeight="1">
      <c r="A2" s="64"/>
      <c r="B2" s="100" t="s">
        <v>21</v>
      </c>
      <c r="C2" s="101"/>
      <c r="D2" s="101"/>
      <c r="E2" s="101"/>
      <c r="F2" s="102"/>
      <c r="G2" s="32" t="s">
        <v>0</v>
      </c>
      <c r="H2" s="1" t="s">
        <v>19</v>
      </c>
      <c r="I2" s="32" t="s">
        <v>0</v>
      </c>
      <c r="J2" s="1" t="s">
        <v>20</v>
      </c>
    </row>
    <row r="3" spans="1:10" ht="13.5" thickBot="1">
      <c r="A3" s="9" t="s">
        <v>12</v>
      </c>
      <c r="B3" s="83" t="s">
        <v>13</v>
      </c>
      <c r="C3" s="84" t="s">
        <v>14</v>
      </c>
      <c r="D3" s="84" t="s">
        <v>15</v>
      </c>
      <c r="E3" s="84" t="s">
        <v>16</v>
      </c>
      <c r="F3" s="85" t="s">
        <v>17</v>
      </c>
      <c r="G3" s="86" t="s">
        <v>1</v>
      </c>
      <c r="H3" s="87" t="s">
        <v>11</v>
      </c>
      <c r="I3" s="86" t="s">
        <v>1</v>
      </c>
      <c r="J3" s="87" t="s">
        <v>11</v>
      </c>
    </row>
    <row r="4" spans="1:10" ht="12.75">
      <c r="A4" s="6" t="s">
        <v>13</v>
      </c>
      <c r="B4" s="33">
        <v>81</v>
      </c>
      <c r="C4" s="7">
        <v>92</v>
      </c>
      <c r="D4" s="7">
        <v>101</v>
      </c>
      <c r="E4" s="7">
        <v>130</v>
      </c>
      <c r="F4" s="67">
        <v>115</v>
      </c>
      <c r="G4" s="44">
        <v>6000</v>
      </c>
      <c r="H4" s="8">
        <v>10</v>
      </c>
      <c r="I4" s="33">
        <f>1.5*G4</f>
        <v>9000</v>
      </c>
      <c r="J4" s="97">
        <v>20</v>
      </c>
    </row>
    <row r="5" spans="1:10" ht="12.75">
      <c r="A5" s="6" t="s">
        <v>14</v>
      </c>
      <c r="B5" s="33">
        <v>117</v>
      </c>
      <c r="C5" s="7">
        <v>77</v>
      </c>
      <c r="D5" s="7">
        <v>108</v>
      </c>
      <c r="E5" s="7">
        <v>98</v>
      </c>
      <c r="F5" s="67">
        <v>100</v>
      </c>
      <c r="G5" s="44">
        <v>4500</v>
      </c>
      <c r="H5" s="8">
        <v>10</v>
      </c>
      <c r="I5" s="33">
        <f>1.5*G5</f>
        <v>6750</v>
      </c>
      <c r="J5" s="98">
        <v>20</v>
      </c>
    </row>
    <row r="6" spans="1:10" ht="12.75">
      <c r="A6" s="6" t="s">
        <v>15</v>
      </c>
      <c r="B6" s="33">
        <v>102</v>
      </c>
      <c r="C6" s="7">
        <v>105</v>
      </c>
      <c r="D6" s="7">
        <v>95</v>
      </c>
      <c r="E6" s="7">
        <v>119</v>
      </c>
      <c r="F6" s="67">
        <v>111</v>
      </c>
      <c r="G6" s="44">
        <v>6500</v>
      </c>
      <c r="H6" s="8">
        <v>10</v>
      </c>
      <c r="I6" s="33">
        <f>1.5*G6</f>
        <v>9750</v>
      </c>
      <c r="J6" s="98">
        <v>20</v>
      </c>
    </row>
    <row r="7" spans="1:10" ht="12.75">
      <c r="A7" s="6" t="s">
        <v>16</v>
      </c>
      <c r="B7" s="33">
        <v>115</v>
      </c>
      <c r="C7" s="7">
        <v>125</v>
      </c>
      <c r="D7" s="7">
        <v>90</v>
      </c>
      <c r="E7" s="7">
        <v>59</v>
      </c>
      <c r="F7" s="67">
        <v>74</v>
      </c>
      <c r="G7" s="44">
        <v>4100</v>
      </c>
      <c r="H7" s="8">
        <v>10</v>
      </c>
      <c r="I7" s="33">
        <f>1.5*G7</f>
        <v>6150</v>
      </c>
      <c r="J7" s="98">
        <v>20</v>
      </c>
    </row>
    <row r="8" spans="1:10" ht="13.5" thickBot="1">
      <c r="A8" s="6" t="s">
        <v>17</v>
      </c>
      <c r="B8" s="33">
        <v>142</v>
      </c>
      <c r="C8" s="7">
        <v>100</v>
      </c>
      <c r="D8" s="7">
        <v>103</v>
      </c>
      <c r="E8" s="7">
        <v>105</v>
      </c>
      <c r="F8" s="67">
        <v>71</v>
      </c>
      <c r="G8" s="88">
        <v>4000</v>
      </c>
      <c r="H8" s="11">
        <v>10</v>
      </c>
      <c r="I8" s="89">
        <f>1.5*G8</f>
        <v>6000</v>
      </c>
      <c r="J8" s="99">
        <v>20</v>
      </c>
    </row>
    <row r="9" spans="1:10" ht="13.5" thickBot="1">
      <c r="A9" s="79" t="s">
        <v>2</v>
      </c>
      <c r="B9" s="80">
        <v>12</v>
      </c>
      <c r="C9" s="81">
        <v>8</v>
      </c>
      <c r="D9" s="81">
        <v>14</v>
      </c>
      <c r="E9" s="81">
        <v>16</v>
      </c>
      <c r="F9" s="82">
        <v>7</v>
      </c>
      <c r="G9" s="38"/>
      <c r="H9" s="11"/>
      <c r="I9" s="22"/>
      <c r="J9" s="99"/>
    </row>
    <row r="10" spans="1:8" ht="12.75">
      <c r="A10" s="12"/>
      <c r="B10" s="13"/>
      <c r="C10" s="13"/>
      <c r="D10" s="13"/>
      <c r="E10" s="13"/>
      <c r="F10" s="13"/>
      <c r="G10" s="13"/>
      <c r="H10" s="13"/>
    </row>
    <row r="11" spans="1:8" ht="15.75" thickBot="1">
      <c r="A11" s="42" t="s">
        <v>3</v>
      </c>
      <c r="B11" s="13"/>
      <c r="C11" s="13"/>
      <c r="D11" s="13"/>
      <c r="E11" s="13"/>
      <c r="F11" s="13"/>
      <c r="G11" s="13"/>
      <c r="H11" s="13"/>
    </row>
    <row r="12" spans="1:8" ht="12.75">
      <c r="A12" s="64"/>
      <c r="B12" s="100" t="s">
        <v>18</v>
      </c>
      <c r="C12" s="101"/>
      <c r="D12" s="101"/>
      <c r="E12" s="101"/>
      <c r="F12" s="102"/>
      <c r="G12" s="45" t="s">
        <v>24</v>
      </c>
      <c r="H12" s="14" t="s">
        <v>25</v>
      </c>
    </row>
    <row r="13" spans="1:8" ht="13.5" thickBot="1">
      <c r="A13" s="9" t="s">
        <v>12</v>
      </c>
      <c r="B13" s="83" t="s">
        <v>13</v>
      </c>
      <c r="C13" s="84" t="s">
        <v>14</v>
      </c>
      <c r="D13" s="84" t="s">
        <v>15</v>
      </c>
      <c r="E13" s="84" t="s">
        <v>16</v>
      </c>
      <c r="F13" s="85" t="s">
        <v>17</v>
      </c>
      <c r="G13" s="50" t="s">
        <v>4</v>
      </c>
      <c r="H13" s="25" t="s">
        <v>4</v>
      </c>
    </row>
    <row r="14" spans="1:8" ht="12.75">
      <c r="A14" s="6" t="s">
        <v>13</v>
      </c>
      <c r="B14" s="70">
        <v>0</v>
      </c>
      <c r="C14" s="19">
        <v>0</v>
      </c>
      <c r="D14" s="19">
        <v>0</v>
      </c>
      <c r="E14" s="19">
        <v>0</v>
      </c>
      <c r="F14" s="72">
        <v>0</v>
      </c>
      <c r="G14" s="49">
        <v>0</v>
      </c>
      <c r="H14" s="21">
        <v>0</v>
      </c>
    </row>
    <row r="15" spans="1:8" ht="12.75">
      <c r="A15" s="6" t="s">
        <v>14</v>
      </c>
      <c r="B15" s="70">
        <v>0</v>
      </c>
      <c r="C15" s="19">
        <v>0</v>
      </c>
      <c r="D15" s="19">
        <v>0</v>
      </c>
      <c r="E15" s="37">
        <v>0</v>
      </c>
      <c r="F15" s="71">
        <v>0</v>
      </c>
      <c r="G15" s="48">
        <v>0</v>
      </c>
      <c r="H15" s="20">
        <v>0</v>
      </c>
    </row>
    <row r="16" spans="1:8" ht="12.75">
      <c r="A16" s="6" t="s">
        <v>15</v>
      </c>
      <c r="B16" s="70">
        <v>0</v>
      </c>
      <c r="C16" s="19">
        <v>0</v>
      </c>
      <c r="D16" s="19">
        <v>0</v>
      </c>
      <c r="E16" s="37">
        <v>0</v>
      </c>
      <c r="F16" s="71">
        <v>0</v>
      </c>
      <c r="G16" s="48">
        <v>0</v>
      </c>
      <c r="H16" s="20">
        <v>0</v>
      </c>
    </row>
    <row r="17" spans="1:8" ht="12.75">
      <c r="A17" s="6" t="s">
        <v>16</v>
      </c>
      <c r="B17" s="70">
        <v>0</v>
      </c>
      <c r="C17" s="19">
        <v>0</v>
      </c>
      <c r="D17" s="19">
        <v>0</v>
      </c>
      <c r="E17" s="19">
        <v>0</v>
      </c>
      <c r="F17" s="72">
        <v>0</v>
      </c>
      <c r="G17" s="49">
        <v>0</v>
      </c>
      <c r="H17" s="21">
        <v>0</v>
      </c>
    </row>
    <row r="18" spans="1:8" ht="13.5" thickBot="1">
      <c r="A18" s="22" t="s">
        <v>17</v>
      </c>
      <c r="B18" s="73">
        <v>0</v>
      </c>
      <c r="C18" s="24">
        <v>0</v>
      </c>
      <c r="D18" s="24">
        <v>0</v>
      </c>
      <c r="E18" s="24">
        <v>0</v>
      </c>
      <c r="F18" s="74">
        <v>0</v>
      </c>
      <c r="G18" s="50">
        <v>0</v>
      </c>
      <c r="H18" s="25">
        <v>0</v>
      </c>
    </row>
    <row r="20" spans="1:6" ht="15.75" thickBot="1">
      <c r="A20" s="43" t="s">
        <v>5</v>
      </c>
      <c r="B20" s="10"/>
      <c r="C20" s="10"/>
      <c r="D20" s="10"/>
      <c r="E20" s="40"/>
      <c r="F20" s="40"/>
    </row>
    <row r="21" spans="1:6" ht="12.75">
      <c r="A21" s="64"/>
      <c r="B21" s="91" t="s">
        <v>13</v>
      </c>
      <c r="C21" s="91" t="s">
        <v>14</v>
      </c>
      <c r="D21" s="91" t="s">
        <v>15</v>
      </c>
      <c r="E21" s="91" t="s">
        <v>16</v>
      </c>
      <c r="F21" s="92" t="s">
        <v>17</v>
      </c>
    </row>
    <row r="22" spans="1:6" ht="13.5" thickBot="1">
      <c r="A22" s="9" t="s">
        <v>7</v>
      </c>
      <c r="B22" s="23">
        <f>B9-SUM(B14:B18)</f>
        <v>12</v>
      </c>
      <c r="C22" s="23">
        <f>C9-SUM(C14:C18)</f>
        <v>8</v>
      </c>
      <c r="D22" s="23">
        <f>D9-SUM(D14:D18)</f>
        <v>14</v>
      </c>
      <c r="E22" s="23">
        <f>E9-SUM(E14:E18)</f>
        <v>16</v>
      </c>
      <c r="F22" s="94">
        <f>F9-SUM(F14:F18)</f>
        <v>7</v>
      </c>
    </row>
    <row r="23" spans="1:6" ht="12.75">
      <c r="A23" s="96" t="s">
        <v>12</v>
      </c>
      <c r="B23" s="26" t="s">
        <v>6</v>
      </c>
      <c r="C23" s="27"/>
      <c r="D23" s="27"/>
      <c r="E23" s="27"/>
      <c r="F23" s="90"/>
    </row>
    <row r="24" spans="1:6" ht="12.75">
      <c r="A24" s="4" t="s">
        <v>13</v>
      </c>
      <c r="B24" s="95">
        <f>G14*H4+H14*J4-SUM(B14:F14)</f>
        <v>0</v>
      </c>
      <c r="C24" s="13"/>
      <c r="D24" s="13"/>
      <c r="E24" s="13"/>
      <c r="F24" s="8"/>
    </row>
    <row r="25" spans="1:6" ht="12.75">
      <c r="A25" s="6" t="s">
        <v>14</v>
      </c>
      <c r="B25" s="95">
        <f>G15*H5+H15*J5-SUM(B15:F15)</f>
        <v>0</v>
      </c>
      <c r="C25" s="13"/>
      <c r="D25" s="13"/>
      <c r="E25" s="13"/>
      <c r="F25" s="8"/>
    </row>
    <row r="26" spans="1:6" ht="12.75">
      <c r="A26" s="6" t="s">
        <v>15</v>
      </c>
      <c r="B26" s="95">
        <f>G16*H6+H16*J6-SUM(B16:F16)</f>
        <v>0</v>
      </c>
      <c r="C26" s="13"/>
      <c r="D26" s="13"/>
      <c r="E26" s="13"/>
      <c r="F26" s="8"/>
    </row>
    <row r="27" spans="1:6" ht="12.75">
      <c r="A27" s="6" t="s">
        <v>16</v>
      </c>
      <c r="B27" s="95">
        <f>G17*H7+H17*J7-SUM(B17:F17)</f>
        <v>0</v>
      </c>
      <c r="C27" s="13"/>
      <c r="D27" s="13"/>
      <c r="E27" s="13"/>
      <c r="F27" s="8"/>
    </row>
    <row r="28" spans="1:6" ht="13.5" thickBot="1">
      <c r="A28" s="22" t="s">
        <v>17</v>
      </c>
      <c r="B28" s="95">
        <f>G18*H8+H18*J8-SUM(B18:F18)</f>
        <v>0</v>
      </c>
      <c r="C28" s="10"/>
      <c r="D28" s="10"/>
      <c r="E28" s="10"/>
      <c r="F28" s="11"/>
    </row>
    <row r="30" ht="15.75" thickBot="1">
      <c r="A30" s="41" t="s">
        <v>8</v>
      </c>
    </row>
    <row r="31" spans="1:6" ht="13.5" thickBot="1">
      <c r="A31" s="28" t="s">
        <v>9</v>
      </c>
      <c r="B31" s="29">
        <f>SUMPRODUCT(B14:F18,B4:F8)+SUMPRODUCT(G14:G18,G4:G8)+SUMPRODUCT(H14:H18,I4:I8)</f>
        <v>0</v>
      </c>
      <c r="D31" s="36"/>
      <c r="E31" s="13"/>
      <c r="F31" s="13"/>
    </row>
  </sheetData>
  <sheetProtection/>
  <mergeCells count="2">
    <mergeCell ref="B2:F2"/>
    <mergeCell ref="B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140" zoomScaleNormal="140" zoomScalePageLayoutView="0" workbookViewId="0" topLeftCell="A10">
      <selection activeCell="J14" sqref="J14"/>
    </sheetView>
  </sheetViews>
  <sheetFormatPr defaultColWidth="9.140625" defaultRowHeight="12.75"/>
  <cols>
    <col min="1" max="1" width="13.8515625" style="0" customWidth="1"/>
    <col min="2" max="3" width="10.00390625" style="0" customWidth="1"/>
    <col min="7" max="7" width="9.00390625" style="0" customWidth="1"/>
    <col min="9" max="9" width="7.28125" style="0" customWidth="1"/>
  </cols>
  <sheetData>
    <row r="1" ht="15.75" thickBot="1">
      <c r="A1" s="41" t="s">
        <v>10</v>
      </c>
    </row>
    <row r="2" spans="1:10" ht="24.75" customHeight="1">
      <c r="A2" s="64"/>
      <c r="B2" s="100" t="s">
        <v>21</v>
      </c>
      <c r="C2" s="101"/>
      <c r="D2" s="101"/>
      <c r="E2" s="101"/>
      <c r="F2" s="102"/>
      <c r="G2" s="32" t="s">
        <v>0</v>
      </c>
      <c r="H2" s="1" t="s">
        <v>19</v>
      </c>
      <c r="I2" s="32" t="s">
        <v>0</v>
      </c>
      <c r="J2" s="1" t="s">
        <v>20</v>
      </c>
    </row>
    <row r="3" spans="1:10" ht="12.75">
      <c r="A3" s="30" t="s">
        <v>12</v>
      </c>
      <c r="B3" s="65" t="s">
        <v>13</v>
      </c>
      <c r="C3" s="31" t="s">
        <v>14</v>
      </c>
      <c r="D3" s="31" t="s">
        <v>15</v>
      </c>
      <c r="E3" s="31" t="s">
        <v>16</v>
      </c>
      <c r="F3" s="66" t="s">
        <v>17</v>
      </c>
      <c r="G3" s="34" t="s">
        <v>1</v>
      </c>
      <c r="H3" s="3" t="s">
        <v>11</v>
      </c>
      <c r="I3" s="34" t="s">
        <v>1</v>
      </c>
      <c r="J3" s="3" t="s">
        <v>11</v>
      </c>
    </row>
    <row r="4" spans="1:10" ht="12.75">
      <c r="A4" s="4" t="s">
        <v>13</v>
      </c>
      <c r="B4" s="75">
        <v>81</v>
      </c>
      <c r="C4" s="51">
        <v>92</v>
      </c>
      <c r="D4" s="51">
        <v>101</v>
      </c>
      <c r="E4" s="51">
        <v>130</v>
      </c>
      <c r="F4" s="76">
        <v>115</v>
      </c>
      <c r="G4" s="52">
        <v>6000</v>
      </c>
      <c r="H4" s="5">
        <v>10</v>
      </c>
      <c r="I4" s="53">
        <f>1.5*G4</f>
        <v>9000</v>
      </c>
      <c r="J4" s="5">
        <v>20</v>
      </c>
    </row>
    <row r="5" spans="1:10" ht="12.75">
      <c r="A5" s="6" t="s">
        <v>14</v>
      </c>
      <c r="B5" s="53">
        <v>117</v>
      </c>
      <c r="C5" s="54">
        <v>77</v>
      </c>
      <c r="D5" s="54">
        <v>108</v>
      </c>
      <c r="E5" s="54">
        <v>98</v>
      </c>
      <c r="F5" s="77">
        <v>100</v>
      </c>
      <c r="G5" s="55">
        <v>4500</v>
      </c>
      <c r="H5" s="8">
        <v>10</v>
      </c>
      <c r="I5" s="53">
        <f>1.5*G5</f>
        <v>6750</v>
      </c>
      <c r="J5" s="8">
        <v>20</v>
      </c>
    </row>
    <row r="6" spans="1:10" ht="12.75">
      <c r="A6" s="6" t="s">
        <v>15</v>
      </c>
      <c r="B6" s="53">
        <v>102</v>
      </c>
      <c r="C6" s="54">
        <v>105</v>
      </c>
      <c r="D6" s="54">
        <v>95</v>
      </c>
      <c r="E6" s="54">
        <v>119</v>
      </c>
      <c r="F6" s="77">
        <v>111</v>
      </c>
      <c r="G6" s="55">
        <v>6500</v>
      </c>
      <c r="H6" s="8">
        <v>10</v>
      </c>
      <c r="I6" s="53">
        <f>1.5*G6</f>
        <v>9750</v>
      </c>
      <c r="J6" s="8">
        <v>20</v>
      </c>
    </row>
    <row r="7" spans="1:10" ht="12.75">
      <c r="A7" s="6" t="s">
        <v>16</v>
      </c>
      <c r="B7" s="53">
        <v>115</v>
      </c>
      <c r="C7" s="54">
        <v>125</v>
      </c>
      <c r="D7" s="54">
        <v>90</v>
      </c>
      <c r="E7" s="54">
        <v>59</v>
      </c>
      <c r="F7" s="77">
        <v>74</v>
      </c>
      <c r="G7" s="55">
        <v>4100</v>
      </c>
      <c r="H7" s="8">
        <v>10</v>
      </c>
      <c r="I7" s="53">
        <f>1.5*G7</f>
        <v>6150</v>
      </c>
      <c r="J7" s="8">
        <v>20</v>
      </c>
    </row>
    <row r="8" spans="1:10" ht="12.75">
      <c r="A8" s="6" t="s">
        <v>17</v>
      </c>
      <c r="B8" s="53">
        <v>142</v>
      </c>
      <c r="C8" s="54">
        <v>100</v>
      </c>
      <c r="D8" s="54">
        <v>103</v>
      </c>
      <c r="E8" s="54">
        <v>105</v>
      </c>
      <c r="F8" s="77">
        <v>71</v>
      </c>
      <c r="G8" s="55">
        <v>4000</v>
      </c>
      <c r="H8" s="8">
        <v>10</v>
      </c>
      <c r="I8" s="53">
        <f>1.5*G8</f>
        <v>6000</v>
      </c>
      <c r="J8" s="8">
        <v>20</v>
      </c>
    </row>
    <row r="9" spans="1:10" ht="13.5" thickBot="1">
      <c r="A9" s="9" t="s">
        <v>2</v>
      </c>
      <c r="B9" s="22">
        <v>12</v>
      </c>
      <c r="C9" s="10">
        <v>8</v>
      </c>
      <c r="D9" s="10">
        <v>14</v>
      </c>
      <c r="E9" s="10">
        <v>16</v>
      </c>
      <c r="F9" s="11">
        <v>7</v>
      </c>
      <c r="G9" s="38"/>
      <c r="H9" s="11"/>
      <c r="I9" s="22"/>
      <c r="J9" s="11"/>
    </row>
    <row r="10" spans="1:8" ht="12.75">
      <c r="A10" s="12"/>
      <c r="B10" s="13"/>
      <c r="C10" s="13"/>
      <c r="D10" s="13"/>
      <c r="E10" s="13"/>
      <c r="F10" s="13"/>
      <c r="G10" s="13"/>
      <c r="H10" s="13"/>
    </row>
    <row r="11" spans="1:8" ht="15.75" thickBot="1">
      <c r="A11" s="42" t="s">
        <v>3</v>
      </c>
      <c r="B11" s="13"/>
      <c r="C11" s="13"/>
      <c r="D11" s="13"/>
      <c r="E11" s="13"/>
      <c r="F11" s="13"/>
      <c r="G11" s="13"/>
      <c r="H11" s="13"/>
    </row>
    <row r="12" spans="1:8" ht="12.75">
      <c r="A12" s="64"/>
      <c r="B12" s="100" t="s">
        <v>18</v>
      </c>
      <c r="C12" s="101"/>
      <c r="D12" s="101"/>
      <c r="E12" s="101"/>
      <c r="F12" s="102"/>
      <c r="G12" s="45" t="s">
        <v>22</v>
      </c>
      <c r="H12" s="14" t="s">
        <v>23</v>
      </c>
    </row>
    <row r="13" spans="1:8" ht="12.75">
      <c r="A13" s="30" t="s">
        <v>12</v>
      </c>
      <c r="B13" s="65" t="s">
        <v>13</v>
      </c>
      <c r="C13" s="31" t="s">
        <v>14</v>
      </c>
      <c r="D13" s="31" t="s">
        <v>15</v>
      </c>
      <c r="E13" s="31" t="s">
        <v>16</v>
      </c>
      <c r="F13" s="66" t="s">
        <v>17</v>
      </c>
      <c r="G13" s="46" t="s">
        <v>4</v>
      </c>
      <c r="H13" s="15" t="s">
        <v>4</v>
      </c>
    </row>
    <row r="14" spans="1:8" ht="12.75">
      <c r="A14" s="4" t="s">
        <v>13</v>
      </c>
      <c r="B14" s="68">
        <v>5.731219943072574E-10</v>
      </c>
      <c r="C14" s="17">
        <v>0</v>
      </c>
      <c r="D14" s="17">
        <v>0</v>
      </c>
      <c r="E14" s="17">
        <v>0</v>
      </c>
      <c r="F14" s="69">
        <v>0</v>
      </c>
      <c r="G14" s="47">
        <v>0</v>
      </c>
      <c r="H14" s="57">
        <v>0</v>
      </c>
    </row>
    <row r="15" spans="1:8" ht="12.75">
      <c r="A15" s="6" t="s">
        <v>14</v>
      </c>
      <c r="B15" s="78">
        <v>12.000000000001574</v>
      </c>
      <c r="C15" s="59">
        <v>7.999999999998427</v>
      </c>
      <c r="D15" s="19">
        <v>0</v>
      </c>
      <c r="E15" s="37">
        <v>0</v>
      </c>
      <c r="F15" s="71">
        <v>0</v>
      </c>
      <c r="G15" s="48">
        <v>0</v>
      </c>
      <c r="H15" s="61">
        <v>1</v>
      </c>
    </row>
    <row r="16" spans="1:8" ht="12.75">
      <c r="A16" s="6" t="s">
        <v>15</v>
      </c>
      <c r="B16" s="70">
        <v>0</v>
      </c>
      <c r="C16" s="19">
        <v>0</v>
      </c>
      <c r="D16" s="19">
        <v>0</v>
      </c>
      <c r="E16" s="37">
        <v>0</v>
      </c>
      <c r="F16" s="71">
        <v>0</v>
      </c>
      <c r="G16" s="48">
        <v>0</v>
      </c>
      <c r="H16" s="58">
        <v>0</v>
      </c>
    </row>
    <row r="17" spans="1:8" ht="12.75">
      <c r="A17" s="6" t="s">
        <v>16</v>
      </c>
      <c r="B17" s="70">
        <v>5.715332651590188E-10</v>
      </c>
      <c r="C17" s="19">
        <v>0</v>
      </c>
      <c r="D17" s="59">
        <v>4.000000011102543</v>
      </c>
      <c r="E17" s="59">
        <v>15.999999988325925</v>
      </c>
      <c r="F17" s="72">
        <v>0</v>
      </c>
      <c r="G17" s="49">
        <v>0</v>
      </c>
      <c r="H17" s="62">
        <v>1</v>
      </c>
    </row>
    <row r="18" spans="1:8" ht="13.5" thickBot="1">
      <c r="A18" s="22" t="s">
        <v>17</v>
      </c>
      <c r="B18" s="73">
        <v>0</v>
      </c>
      <c r="C18" s="24">
        <v>0</v>
      </c>
      <c r="D18" s="60">
        <v>9.999999987176501</v>
      </c>
      <c r="E18" s="24">
        <v>0</v>
      </c>
      <c r="F18" s="93">
        <v>7</v>
      </c>
      <c r="G18" s="50">
        <v>0</v>
      </c>
      <c r="H18" s="63">
        <v>1</v>
      </c>
    </row>
    <row r="20" spans="1:6" ht="15.75" thickBot="1">
      <c r="A20" s="43" t="s">
        <v>5</v>
      </c>
      <c r="B20" s="10"/>
      <c r="C20" s="10"/>
      <c r="D20" s="10"/>
      <c r="E20" s="40"/>
      <c r="F20" s="40"/>
    </row>
    <row r="21" spans="1:6" ht="12.75">
      <c r="A21" s="6"/>
      <c r="B21" s="35" t="s">
        <v>13</v>
      </c>
      <c r="C21" s="35" t="s">
        <v>14</v>
      </c>
      <c r="D21" s="35" t="s">
        <v>15</v>
      </c>
      <c r="E21" s="35" t="s">
        <v>16</v>
      </c>
      <c r="F21" s="35" t="s">
        <v>17</v>
      </c>
    </row>
    <row r="22" spans="1:6" ht="13.5" thickBot="1">
      <c r="A22" s="9" t="s">
        <v>7</v>
      </c>
      <c r="B22" s="23">
        <f>B9-SUM(B14:B18)</f>
        <v>-1.1462297777597996E-09</v>
      </c>
      <c r="C22" s="24">
        <f>C9-SUM(C14:C18)</f>
        <v>1.5729639812889218E-12</v>
      </c>
      <c r="D22" s="24">
        <f>D9-SUM(D14:D18)</f>
        <v>1.7209558222930355E-09</v>
      </c>
      <c r="E22" s="24">
        <f>E9-SUM(E14:E18)</f>
        <v>1.1674075039991294E-08</v>
      </c>
      <c r="F22" s="39">
        <f>F9-SUM(F14:F18)</f>
        <v>0</v>
      </c>
    </row>
    <row r="23" spans="1:6" ht="12.75">
      <c r="A23" s="2" t="s">
        <v>12</v>
      </c>
      <c r="B23" s="26" t="s">
        <v>6</v>
      </c>
      <c r="C23" s="27"/>
      <c r="D23" s="27"/>
      <c r="E23" s="27"/>
      <c r="F23" s="27"/>
    </row>
    <row r="24" spans="1:6" ht="12.75">
      <c r="A24" s="4" t="s">
        <v>13</v>
      </c>
      <c r="B24" s="16">
        <f>G14*H4+H14*J4-SUM(B14:F14)</f>
        <v>-5.731219943072574E-10</v>
      </c>
      <c r="C24" s="13"/>
      <c r="D24" s="13"/>
      <c r="E24" s="13"/>
      <c r="F24" s="13"/>
    </row>
    <row r="25" spans="1:6" ht="12.75">
      <c r="A25" s="6" t="s">
        <v>14</v>
      </c>
      <c r="B25" s="18">
        <f>G15*H5+H15*J5-SUM(B15:F15)</f>
        <v>0</v>
      </c>
      <c r="C25" s="13"/>
      <c r="D25" s="13"/>
      <c r="E25" s="13"/>
      <c r="F25" s="13"/>
    </row>
    <row r="26" spans="1:6" ht="12.75">
      <c r="A26" s="6" t="s">
        <v>15</v>
      </c>
      <c r="B26" s="18">
        <f>G16*H6+H16*J6-SUM(B16:F16)</f>
        <v>0</v>
      </c>
      <c r="C26" s="13"/>
      <c r="D26" s="13"/>
      <c r="E26" s="13"/>
      <c r="F26" s="13"/>
    </row>
    <row r="27" spans="1:6" ht="12.75">
      <c r="A27" s="6" t="s">
        <v>16</v>
      </c>
      <c r="B27" s="18">
        <f>G17*H7+H17*J7-SUM(B17:F17)</f>
        <v>0</v>
      </c>
      <c r="C27" s="13"/>
      <c r="D27" s="13"/>
      <c r="E27" s="13"/>
      <c r="F27" s="13"/>
    </row>
    <row r="28" spans="1:6" ht="13.5" thickBot="1">
      <c r="A28" s="22" t="s">
        <v>17</v>
      </c>
      <c r="B28" s="23">
        <f>G18*H8+H18*J8-SUM(B18:F18)</f>
        <v>3.0000000128234987</v>
      </c>
      <c r="C28" s="10"/>
      <c r="D28" s="10"/>
      <c r="E28" s="10"/>
      <c r="F28" s="10"/>
    </row>
    <row r="30" ht="15.75" thickBot="1">
      <c r="A30" s="41" t="s">
        <v>8</v>
      </c>
    </row>
    <row r="31" spans="1:6" ht="13.5" thickBot="1">
      <c r="A31" s="28" t="s">
        <v>9</v>
      </c>
      <c r="B31" s="56">
        <f>SUMPRODUCT(B14:F18,B4:F8)+SUMPRODUCT(G14:G18,G4:G8)+SUMPRODUCT(H14:H18,I4:I8)</f>
        <v>23750.99999910185</v>
      </c>
      <c r="D31" s="36"/>
      <c r="E31" s="13"/>
      <c r="F31" s="13"/>
    </row>
  </sheetData>
  <sheetProtection/>
  <mergeCells count="2">
    <mergeCell ref="B2:F2"/>
    <mergeCell ref="B12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Sunil Chopra</dc:creator>
  <cp:keywords/>
  <dc:description/>
  <cp:lastModifiedBy>Eric Ting</cp:lastModifiedBy>
  <dcterms:created xsi:type="dcterms:W3CDTF">2002-04-12T14:17:13Z</dcterms:created>
  <dcterms:modified xsi:type="dcterms:W3CDTF">2015-03-23T13:09:59Z</dcterms:modified>
  <cp:category/>
  <cp:version/>
  <cp:contentType/>
  <cp:contentStatus/>
</cp:coreProperties>
</file>